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commentsmeta8"/>
  <Override ContentType="application/binary" PartName="/xl/commentsmeta9"/>
  <Override ContentType="application/binary" PartName="/xl/commentsmeta6"/>
  <Override ContentType="application/binary" PartName="/xl/commentsmeta7"/>
  <Override ContentType="application/binary" PartName="/xl/commentsmeta4"/>
  <Override ContentType="application/binary" PartName="/xl/commentsmeta5"/>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8.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PAGE" sheetId="1" r:id="rId4"/>
    <sheet state="visible" name="CONTENTS" sheetId="2" r:id="rId5"/>
    <sheet state="visible" name="Overview Checklist" sheetId="3" r:id="rId6"/>
    <sheet state="visible" name="(1) Company Information" sheetId="4" r:id="rId7"/>
    <sheet state="visible" name="(2) Facility List" sheetId="5" r:id="rId8"/>
    <sheet state="visible" name="(3) Product Groups" sheetId="6" r:id="rId9"/>
    <sheet state="visible" name="(4) Volume Summaries" sheetId="7" r:id="rId10"/>
    <sheet state="visible" name="(5) Sales Summaries" sheetId="8" r:id="rId11"/>
    <sheet state="visible" name="(6) Supplier List&amp;Due Diligence" sheetId="9" r:id="rId12"/>
    <sheet state="visible" name="(7) Rolling Avg Content Calc" sheetId="10" r:id="rId13"/>
    <sheet state="visible" name="(8) Additlity Decision Matrix" sheetId="11" r:id="rId14"/>
    <sheet state="visible" name="(9) Additlity Self-Assessment" sheetId="12" r:id="rId15"/>
    <sheet state="visible" name="Material ID Codes" sheetId="13" r:id="rId16"/>
    <sheet state="visible" name="ARC ID Codes" sheetId="14" r:id="rId17"/>
    <sheet state="hidden" name="ID Code Lists" sheetId="15" r:id="rId18"/>
    <sheet state="hidden" name="Drop-downs" sheetId="16" r:id="rId19"/>
  </sheets>
  <definedNames/>
  <calcPr/>
  <extLst>
    <ext uri="GoogleSheetsCustomDataVersion2">
      <go:sheetsCustomData xmlns:go="http://customooxmlschemas.google.com/" r:id="rId20" roundtripDataChecksum="dHmjh6SY7eq2V19xivH4SmTMUmHmzNhQR8gNem/gHdI="/>
    </ext>
  </extLst>
</workbook>
</file>

<file path=xl/comments1.xml><?xml version="1.0" encoding="utf-8"?>
<comments xmlns:r="http://schemas.openxmlformats.org/officeDocument/2006/relationships" xmlns="http://schemas.openxmlformats.org/spreadsheetml/2006/main">
  <authors>
    <author/>
  </authors>
  <commentList>
    <comment authorId="0" ref="B29">
      <text>
        <t xml:space="preserve">======
ID#AAAAVVxbbOc
Elizabeth Ritch    (2022-03-07 19:22:31)
New section</t>
      </text>
    </comment>
  </commentList>
  <extLst>
    <ext uri="GoogleSheetsCustomDataVersion2">
      <go:sheetsCustomData xmlns:go="http://customooxmlschemas.google.com/" r:id="rId1" roundtripDataSignature="AMtx7mj4DLcFDYagG4W1jAd1HuZWAPOIPw=="/>
    </ext>
  </extLst>
</comments>
</file>

<file path=xl/comments2.xml><?xml version="1.0" encoding="utf-8"?>
<comments xmlns:r="http://schemas.openxmlformats.org/officeDocument/2006/relationships" xmlns="http://schemas.openxmlformats.org/spreadsheetml/2006/main">
  <authors>
    <author/>
  </authors>
  <commentList>
    <comment authorId="0" ref="S11">
      <text>
        <t xml:space="preserve">======
ID#AAAAVVxbbN4
Elizabeth Ritch    (2022-03-07 19:22:31)
Added link to resource</t>
      </text>
    </comment>
    <comment authorId="0" ref="S38">
      <text>
        <t xml:space="preserve">======
ID#AAAAVVxbbN0
Elizabeth Ritch    (2022-03-07 19:22:31)
ESR updated name and added link</t>
      </text>
    </comment>
    <comment authorId="0" ref="S34">
      <text>
        <t xml:space="preserve">======
ID#AAAAVVxbbNI
Elizabeth Ritch    (2022-03-07 19:22:31)
ESR updated name and added link</t>
      </text>
    </comment>
  </commentList>
  <extLst>
    <ext uri="GoogleSheetsCustomDataVersion2">
      <go:sheetsCustomData xmlns:go="http://customooxmlschemas.google.com/" r:id="rId1" roundtripDataSignature="AMtx7mhLS9DgpMz//3Z6if9HWhYseVXGWg=="/>
    </ext>
  </extLst>
</comments>
</file>

<file path=xl/comments3.xml><?xml version="1.0" encoding="utf-8"?>
<comments xmlns:r="http://schemas.openxmlformats.org/officeDocument/2006/relationships" xmlns="http://schemas.openxmlformats.org/spreadsheetml/2006/main">
  <authors>
    <author/>
  </authors>
  <commentList>
    <comment authorId="0" ref="B2">
      <text>
        <t xml:space="preserve">======
ID#AAAAVVxbbNw
Elizabeth Ritch    (2022-03-07 19:22:31)
Added instructions and examples</t>
      </text>
    </comment>
  </commentList>
  <extLst>
    <ext uri="GoogleSheetsCustomDataVersion2">
      <go:sheetsCustomData xmlns:go="http://customooxmlschemas.google.com/" r:id="rId1" roundtripDataSignature="AMtx7mjUV3i9d8/IBtkGdS2mruKrBlVgRA=="/>
    </ext>
  </extLst>
</comments>
</file>

<file path=xl/comments4.xml><?xml version="1.0" encoding="utf-8"?>
<comments xmlns:r="http://schemas.openxmlformats.org/officeDocument/2006/relationships" xmlns="http://schemas.openxmlformats.org/spreadsheetml/2006/main">
  <authors>
    <author/>
  </authors>
  <commentList>
    <comment authorId="0" ref="H8">
      <text>
        <t xml:space="preserve">======
ID#AAAAVVxbbNo
Elizabeth Ritch    (2022-03-07 19:22:31)
Updated Material ID Code references to reflect updated material classification document</t>
      </text>
    </comment>
    <comment authorId="0" ref="Q3">
      <text>
        <t xml:space="preserve">======
ID#AAAAVVxbbNQ
Elizabeth Ritch    (2022-03-07 19:22:31)
Is there a need to keep these screenshot tables here?</t>
      </text>
    </comment>
  </commentList>
  <extLst>
    <ext uri="GoogleSheetsCustomDataVersion2">
      <go:sheetsCustomData xmlns:go="http://customooxmlschemas.google.com/" r:id="rId1" roundtripDataSignature="AMtx7mjr8DIiK+EmkPPQHXurGWnc2x4Plw=="/>
    </ext>
  </extLst>
</comments>
</file>

<file path=xl/comments5.xml><?xml version="1.0" encoding="utf-8"?>
<comments xmlns:r="http://schemas.openxmlformats.org/officeDocument/2006/relationships" xmlns="http://schemas.openxmlformats.org/spreadsheetml/2006/main">
  <authors>
    <author/>
  </authors>
  <commentList>
    <comment authorId="0" ref="H9">
      <text>
        <t xml:space="preserve">======
ID#AAAAVVxbbNs
Elizabeth Ritch    (2022-03-07 19:22:31)
Updated options to reflect new material classification document</t>
      </text>
    </comment>
  </commentList>
  <extLst>
    <ext uri="GoogleSheetsCustomDataVersion2">
      <go:sheetsCustomData xmlns:go="http://customooxmlschemas.google.com/" r:id="rId1" roundtripDataSignature="AMtx7mhDsNbrHRbK68iIQtu8uY87s5EYBA=="/>
    </ext>
  </extLst>
</comments>
</file>

<file path=xl/comments6.xml><?xml version="1.0" encoding="utf-8"?>
<comments xmlns:r="http://schemas.openxmlformats.org/officeDocument/2006/relationships" xmlns="http://schemas.openxmlformats.org/spreadsheetml/2006/main">
  <authors>
    <author/>
  </authors>
  <commentList>
    <comment authorId="0" ref="H9">
      <text>
        <t xml:space="preserve">======
ID#AAAAVVxbbNM
Elizabeth Ritch    (2022-03-07 19:22:31)
Updated to reflect new material classifications</t>
      </text>
    </comment>
  </commentList>
  <extLst>
    <ext uri="GoogleSheetsCustomDataVersion2">
      <go:sheetsCustomData xmlns:go="http://customooxmlschemas.google.com/" r:id="rId1" roundtripDataSignature="AMtx7mgXaOXwHA1nC9GNH3blnSmdZeLVmA=="/>
    </ext>
  </extLst>
</comments>
</file>

<file path=xl/comments7.xml><?xml version="1.0" encoding="utf-8"?>
<comments xmlns:r="http://schemas.openxmlformats.org/officeDocument/2006/relationships" xmlns="http://schemas.openxmlformats.org/spreadsheetml/2006/main">
  <authors>
    <author/>
  </authors>
  <commentList>
    <comment authorId="0" ref="C1">
      <text>
        <t xml:space="preserve">======
ID#AAAAVVxbbN8
Elizabeth Ritch    (2022-03-07 19:22:31)
This worksheet is entirely new</t>
      </text>
    </comment>
  </commentList>
  <extLst>
    <ext uri="GoogleSheetsCustomDataVersion2">
      <go:sheetsCustomData xmlns:go="http://customooxmlschemas.google.com/" r:id="rId1" roundtripDataSignature="AMtx7miJuwAgLrvYlHLmc+d0jBlK72B57A=="/>
    </ext>
  </extLst>
</comments>
</file>

<file path=xl/comments8.xml><?xml version="1.0" encoding="utf-8"?>
<comments xmlns:r="http://schemas.openxmlformats.org/officeDocument/2006/relationships" xmlns="http://schemas.openxmlformats.org/spreadsheetml/2006/main">
  <authors>
    <author/>
  </authors>
  <commentList>
    <comment authorId="0" ref="D9">
      <text>
        <t xml:space="preserve">======
ID#AAAAVVxbbNY
Elizabeth Ritch    (2022-03-07 19:22:31)
Is there a way to automate different rolling average time periods?</t>
      </text>
    </comment>
  </commentList>
  <extLst>
    <ext uri="GoogleSheetsCustomDataVersion2">
      <go:sheetsCustomData xmlns:go="http://customooxmlschemas.google.com/" r:id="rId1" roundtripDataSignature="AMtx7mjJkA9YxlEwDIffr5p+lIXp/b0i1A=="/>
    </ext>
  </extLst>
</comments>
</file>

<file path=xl/comments9.xml><?xml version="1.0" encoding="utf-8"?>
<comments xmlns:r="http://schemas.openxmlformats.org/officeDocument/2006/relationships" xmlns="http://schemas.openxmlformats.org/spreadsheetml/2006/main">
  <authors>
    <author/>
  </authors>
  <commentList>
    <comment authorId="0" ref="B47">
      <text>
        <t xml:space="preserve">======
ID#AAAAVVxbbOU
Elizabeth Ritch    (2022-03-07 19:22:31)
Changed from Activity Name</t>
      </text>
    </comment>
    <comment authorId="0" ref="D68">
      <text>
        <t xml:space="preserve">======
ID#AAAAVVxbbOQ
Elizabeth Ritch    (2022-03-07 19:22:31)
Changed from ARC Type</t>
      </text>
    </comment>
    <comment authorId="0" ref="B27">
      <text>
        <t xml:space="preserve">======
ID#AAAAVVxbbOM
Elizabeth Ritch    (2022-03-07 19:22:31)
Changed from Activity Name</t>
      </text>
    </comment>
    <comment authorId="0" ref="B26">
      <text>
        <t xml:space="preserve">======
ID#AAAAVVxbbOI
Elizabeth Ritch    (2022-03-07 19:22:31)
Changed from "Project Activities"</t>
      </text>
    </comment>
    <comment authorId="0" ref="B68">
      <text>
        <t xml:space="preserve">======
ID#AAAAVVxbbOE
Elizabeth Ritch    (2022-03-07 19:22:31)
Changed from Activity Name</t>
      </text>
    </comment>
    <comment authorId="0" ref="B12">
      <text>
        <t xml:space="preserve">======
ID#AAAAVVxbbOA
Elizabeth Ritch    (2022-03-07 19:22:31)
Changed from Project Activity to Processing Line to reflect how data is structured in the ARC Registry</t>
      </text>
    </comment>
    <comment authorId="0" ref="B46">
      <text>
        <t xml:space="preserve">======
ID#AAAAVVxbbNk
Elizabeth Ritch    (2022-03-07 19:22:31)
Changed from Project Activities</t>
      </text>
    </comment>
    <comment authorId="0" ref="D27">
      <text>
        <t xml:space="preserve">======
ID#AAAAVVxbbNg
Elizabeth Ritch    (2022-03-07 19:22:31)
Changed from ARC Type for consistency with registry</t>
      </text>
    </comment>
    <comment authorId="0" ref="B67">
      <text>
        <t xml:space="preserve">======
ID#AAAAVVxbbNc
Elizabeth Ritch    (2022-03-07 19:22:31)
Changed from Project Activities</t>
      </text>
    </comment>
    <comment authorId="0" ref="D47">
      <text>
        <t xml:space="preserve">======
ID#AAAAVVxbbNU
Elizabeth Ritch    (2022-03-07 19:22:31)
Changed from ARC Type</t>
      </text>
    </comment>
  </commentList>
  <extLst>
    <ext uri="GoogleSheetsCustomDataVersion2">
      <go:sheetsCustomData xmlns:go="http://customooxmlschemas.google.com/" r:id="rId1" roundtripDataSignature="AMtx7mhV2OcekqdYGjGDtS8dIcSLwzZR0Q=="/>
    </ext>
  </extLst>
</comments>
</file>

<file path=xl/comments10.xml><?xml version="1.0" encoding="utf-8"?>
<comments xmlns:r="http://schemas.openxmlformats.org/officeDocument/2006/relationships" xmlns="http://schemas.openxmlformats.org/spreadsheetml/2006/main">
  <authors>
    <author/>
  </authors>
  <commentList>
    <comment authorId="0" ref="A1">
      <text>
        <t xml:space="preserve">======
ID#AAAAVVxbbOY
Elizabeth Ritch    (2022-03-07 19:22:31)
This is the updated material classification and should replace the outdated material classification</t>
      </text>
    </comment>
  </commentList>
  <extLst>
    <ext uri="GoogleSheetsCustomDataVersion2">
      <go:sheetsCustomData xmlns:go="http://customooxmlschemas.google.com/" r:id="rId1" roundtripDataSignature="AMtx7mg3upJ4gLOR7C9nM8qszvdsiOkoLg=="/>
    </ext>
  </extLst>
</comments>
</file>

<file path=xl/sharedStrings.xml><?xml version="1.0" encoding="utf-8"?>
<sst xmlns="http://schemas.openxmlformats.org/spreadsheetml/2006/main" count="1735" uniqueCount="757">
  <si>
    <t>https://www.rmscertified.com/prepare-for-certification/</t>
  </si>
  <si>
    <t>Instructions for use</t>
  </si>
  <si>
    <r>
      <rPr>
        <rFont val="Calibri"/>
        <color theme="1"/>
        <sz val="11.0"/>
      </rPr>
      <t xml:space="preserve">This handbook was developed to support RMS applicants in preparing for certification and navigating the audit process. Use of these templates is not required for certification; this document serves to provide guidance and may be used to record evidence in support of RMS criteria.
Use the </t>
    </r>
    <r>
      <rPr>
        <rFont val="Calibri"/>
        <b/>
        <color theme="1"/>
        <sz val="11.0"/>
      </rPr>
      <t>Overview Checklist</t>
    </r>
    <r>
      <rPr>
        <rFont val="Calibri"/>
        <color theme="1"/>
        <sz val="11.0"/>
      </rPr>
      <t xml:space="preserve"> to review the overall RMS audit process and determine the appropriate documentation, records, or systems needed for your certification. Not all templates in this document will be relevant to all users. Additionally, some templates may be redundant to internal accounting systems your company already has in place; in this case, it is not necessary or recommended to duplicate this information. 
</t>
    </r>
  </si>
  <si>
    <t>Blue 'tabs' are for all participants</t>
  </si>
  <si>
    <t>Green 'tabs' may not be applicable for all participants</t>
  </si>
  <si>
    <t>Dark grey 'tabs' are for reference only</t>
  </si>
  <si>
    <t>OVERVIEW CHECKLIST</t>
  </si>
  <si>
    <t xml:space="preserve">This tab includes a general overview of the RMS audit preparation process and can be used to document internal progress towards certification. </t>
  </si>
  <si>
    <t>[1] COMPANY INFORMATION</t>
  </si>
  <si>
    <t>This tab includes standard information for your auditor, including contact information, details on the RMS management team, the intended RMS scope, and the audit type.  Much of the information on this tab will be on your RMS certificate.</t>
  </si>
  <si>
    <t>[2] FACILITY LIST</t>
  </si>
  <si>
    <t>This tab is to record facility locations and contact information, and is intended for single-site and multi-site certifications.  The facility names listed in this tab will automatically populate the 'Volume Summaries' tab.</t>
  </si>
  <si>
    <t>[3] PRODUCT GROUPS</t>
  </si>
  <si>
    <r>
      <rPr>
        <rFont val="Calibri"/>
        <color theme="1"/>
        <sz val="11.0"/>
      </rPr>
      <t xml:space="preserve">Use this tab to define the product group(s) included in the RMS certification scope.  The information provided here details </t>
    </r>
    <r>
      <rPr>
        <rFont val="Calibri"/>
        <b/>
        <color theme="1"/>
        <sz val="11.0"/>
      </rPr>
      <t>anticipated</t>
    </r>
    <r>
      <rPr>
        <rFont val="Calibri"/>
        <color theme="1"/>
        <sz val="11.0"/>
      </rPr>
      <t xml:space="preserve"> product groups, annual volumes, conversion factors, and </t>
    </r>
    <r>
      <rPr>
        <rFont val="Calibri"/>
        <b/>
        <color theme="1"/>
        <sz val="11.0"/>
      </rPr>
      <t>intended</t>
    </r>
    <r>
      <rPr>
        <rFont val="Calibri"/>
        <color theme="1"/>
        <sz val="11.0"/>
      </rPr>
      <t xml:space="preserve"> RMS claims.  </t>
    </r>
  </si>
  <si>
    <t>[4] VOLUME SUMMARIES</t>
  </si>
  <si>
    <r>
      <rPr>
        <rFont val="Calibri"/>
        <color theme="1"/>
        <sz val="11.0"/>
      </rPr>
      <t xml:space="preserve">Record </t>
    </r>
    <r>
      <rPr>
        <rFont val="Calibri"/>
        <b/>
        <color theme="1"/>
        <sz val="11.0"/>
      </rPr>
      <t>actual</t>
    </r>
    <r>
      <rPr>
        <rFont val="Calibri"/>
        <color theme="1"/>
        <sz val="11.0"/>
      </rPr>
      <t xml:space="preserve">  volume summaries for certified product groups based on inputs and production outputs. Volume summaries must be supported by invoices and production records. Note, this tab can be supplemented or replaced by data from internal accounting systems. </t>
    </r>
  </si>
  <si>
    <t>[5] SALES SUMMARIES</t>
  </si>
  <si>
    <t xml:space="preserve">Record actual sales volumes for certified product groups, including claims used. Sales summaries must be supported by sales records (e.g. invoices). </t>
  </si>
  <si>
    <t>[6] SUPPLIER LIST &amp; RISK ASSESSMENT</t>
  </si>
  <si>
    <r>
      <rPr>
        <rFont val="Calibri"/>
        <color theme="1"/>
        <sz val="11.0"/>
      </rPr>
      <t xml:space="preserve">Record </t>
    </r>
    <r>
      <rPr>
        <rFont val="Calibri"/>
        <b/>
        <color theme="1"/>
        <sz val="11.0"/>
      </rPr>
      <t>actual</t>
    </r>
    <r>
      <rPr>
        <rFont val="Calibri"/>
        <color theme="1"/>
        <sz val="11.0"/>
      </rPr>
      <t xml:space="preserve">  volume summaries for certified product groups based on inputs and production outputs. Volume summaries must be supported by invoices and production records. Note, this tab can be supplemented or replaced by data from internal accounting systems. </t>
    </r>
  </si>
  <si>
    <t>[7] ROLLING AVERAGE CONTENT CALCULATIONS</t>
  </si>
  <si>
    <t>For operations using a rolling average recycled content claim for the control system in one or more product groups, this tab provides a template for determining your rolling average based on a defined period.</t>
  </si>
  <si>
    <t>[8] ADDITIONALITY DECISION MATRIX</t>
  </si>
  <si>
    <r>
      <rPr>
        <rFont val="Calibri"/>
        <color theme="1"/>
        <sz val="11.0"/>
      </rPr>
      <t xml:space="preserve">For reprocessors that are considering including Attributes of Reycled Content (ARCs) generation in their certificaiton scope, this decision tree will help you determine whether you can prove additionality.  Determination of eligible capacity and justification for additionality can be provided in tab </t>
    </r>
    <r>
      <rPr>
        <rFont val="Calibri"/>
        <b/>
        <color theme="1"/>
        <sz val="11.0"/>
      </rPr>
      <t>[8] Additionality Self-Assessment</t>
    </r>
    <r>
      <rPr>
        <rFont val="Calibri"/>
        <color theme="1"/>
        <sz val="11.0"/>
      </rPr>
      <t>.</t>
    </r>
  </si>
  <si>
    <t>[9] ADDITIONALITY SELF-ASSESSMENT</t>
  </si>
  <si>
    <t>For eligible operations intending to generate Attributes of Reycled Content (ARCs), this template will help you self-assess whether you meet eligibility requirements based on the Class A and Class B Additionality tests, and will help guide you on how much of your capacity is "ARC-able".</t>
  </si>
  <si>
    <t>MATERIAL ID CODES</t>
  </si>
  <si>
    <t>This tab details the material ID codes defined by the RMS, and is for reference only.</t>
  </si>
  <si>
    <t>ARC ID CODES</t>
  </si>
  <si>
    <t>This tab details the ARC ID codes defined by the RMS, and is for reference only.</t>
  </si>
  <si>
    <t>RMS Audit Preparation Checklist</t>
  </si>
  <si>
    <t>Template(s) / Resource(s)</t>
  </si>
  <si>
    <t>Notes</t>
  </si>
  <si>
    <t>1.</t>
  </si>
  <si>
    <r>
      <rPr>
        <rFont val="Calibri"/>
        <color theme="1"/>
        <sz val="11.0"/>
      </rPr>
      <t xml:space="preserve">Define your </t>
    </r>
    <r>
      <rPr>
        <rFont val="Calibri"/>
        <b/>
        <color theme="1"/>
        <sz val="11.0"/>
      </rPr>
      <t>intended certification scope</t>
    </r>
    <r>
      <rPr>
        <rFont val="Calibri"/>
        <color theme="1"/>
        <sz val="11.0"/>
      </rPr>
      <t xml:space="preserve">, including facility(s), product(s), and intended claim(s). </t>
    </r>
  </si>
  <si>
    <t>Company Information</t>
  </si>
  <si>
    <t>2.</t>
  </si>
  <si>
    <r>
      <rPr>
        <rFont val="Calibri"/>
        <color theme="1"/>
        <sz val="11.0"/>
      </rPr>
      <t xml:space="preserve">Define your </t>
    </r>
    <r>
      <rPr>
        <rFont val="Calibri"/>
        <b/>
        <color theme="1"/>
        <sz val="11.0"/>
      </rPr>
      <t>product group(s)</t>
    </r>
    <r>
      <rPr>
        <rFont val="Calibri"/>
        <color theme="1"/>
        <sz val="11.0"/>
      </rPr>
      <t xml:space="preserve"> for certification, including material types of inputs and outputs, control system, and products included. </t>
    </r>
  </si>
  <si>
    <t>Product Groups</t>
  </si>
  <si>
    <t>3.</t>
  </si>
  <si>
    <r>
      <rPr>
        <rFont val="Calibri"/>
        <color theme="1"/>
        <sz val="11.0"/>
      </rPr>
      <t xml:space="preserve">Determine the </t>
    </r>
    <r>
      <rPr>
        <rFont val="Calibri"/>
        <b/>
        <color theme="1"/>
        <sz val="11.0"/>
      </rPr>
      <t>control system</t>
    </r>
    <r>
      <rPr>
        <rFont val="Calibri"/>
        <color theme="1"/>
        <sz val="11.0"/>
      </rPr>
      <t xml:space="preserve"> for each product group -- average content (batch-level or rolling), mass balance allocation, ARCs. </t>
    </r>
  </si>
  <si>
    <t>4.</t>
  </si>
  <si>
    <r>
      <rPr>
        <rFont val="Calibri"/>
        <color theme="1"/>
        <sz val="11.0"/>
      </rPr>
      <t>Align your product groups with</t>
    </r>
    <r>
      <rPr>
        <rFont val="Calibri"/>
        <b/>
        <color theme="1"/>
        <sz val="11.0"/>
      </rPr>
      <t xml:space="preserve"> RMS Material</t>
    </r>
    <r>
      <rPr>
        <rFont val="Calibri"/>
        <color theme="1"/>
        <sz val="11.0"/>
      </rPr>
      <t xml:space="preserve"> </t>
    </r>
    <r>
      <rPr>
        <rFont val="Calibri"/>
        <b/>
        <color theme="1"/>
        <sz val="11.0"/>
      </rPr>
      <t>Classifications</t>
    </r>
    <r>
      <rPr>
        <rFont val="Calibri"/>
        <color theme="1"/>
        <sz val="11.0"/>
      </rPr>
      <t xml:space="preserve"> and syntax. </t>
    </r>
  </si>
  <si>
    <t>Material ID Codes</t>
  </si>
  <si>
    <t>5.</t>
  </si>
  <si>
    <t xml:space="preserve">Assign the RMS Certification Manager and assemble team to prepare documents and participate in the audit. </t>
  </si>
  <si>
    <t>6.</t>
  </si>
  <si>
    <r>
      <rPr>
        <rFont val="Calibri"/>
        <color theme="1"/>
        <sz val="11.0"/>
      </rPr>
      <t xml:space="preserve">Make sure you have ready access to </t>
    </r>
    <r>
      <rPr>
        <rFont val="Calibri"/>
        <b/>
        <color theme="1"/>
        <sz val="11.0"/>
      </rPr>
      <t>accounting system</t>
    </r>
    <r>
      <rPr>
        <rFont val="Calibri"/>
        <color theme="1"/>
        <sz val="11.0"/>
      </rPr>
      <t xml:space="preserve"> and </t>
    </r>
    <r>
      <rPr>
        <rFont val="Calibri"/>
        <b/>
        <color theme="1"/>
        <sz val="11.0"/>
      </rPr>
      <t>chain of custody records</t>
    </r>
    <r>
      <rPr>
        <rFont val="Calibri"/>
        <color theme="1"/>
        <sz val="11.0"/>
      </rPr>
      <t xml:space="preserve">, including: </t>
    </r>
  </si>
  <si>
    <t>•</t>
  </si>
  <si>
    <t>Supplier lists</t>
  </si>
  <si>
    <t>Supplier List</t>
  </si>
  <si>
    <t>Contractor lists</t>
  </si>
  <si>
    <t>Volume summaries (inputs/outputs)</t>
  </si>
  <si>
    <t>Volume Summaries</t>
  </si>
  <si>
    <t>Production records</t>
  </si>
  <si>
    <t>Shipping and receiving records</t>
  </si>
  <si>
    <t>Sales records</t>
  </si>
  <si>
    <t>Sales Summaries</t>
  </si>
  <si>
    <t>7.</t>
  </si>
  <si>
    <r>
      <rPr>
        <rFont val="Calibri"/>
        <color rgb="FF000000"/>
        <sz val="11.0"/>
      </rPr>
      <t>Calculate</t>
    </r>
    <r>
      <rPr>
        <rFont val="Calibri"/>
        <b/>
        <color rgb="FF000000"/>
        <sz val="11.0"/>
      </rPr>
      <t xml:space="preserve"> </t>
    </r>
    <r>
      <rPr>
        <rFont val="Calibri"/>
        <color rgb="FF000000"/>
        <sz val="11.0"/>
      </rPr>
      <t xml:space="preserve">and document </t>
    </r>
    <r>
      <rPr>
        <rFont val="Calibri"/>
        <b/>
        <color rgb="FF000000"/>
        <sz val="11.0"/>
      </rPr>
      <t>conversion factors</t>
    </r>
    <r>
      <rPr>
        <rFont val="Calibri"/>
        <color rgb="FF000000"/>
        <sz val="11.0"/>
      </rPr>
      <t xml:space="preserve"> for your claimed product groups using production/yield data. </t>
    </r>
  </si>
  <si>
    <t>8.</t>
  </si>
  <si>
    <t xml:space="preserve">Aggregate data for justifying claims, including rolling average data or mass balance allocations. </t>
  </si>
  <si>
    <t>9.</t>
  </si>
  <si>
    <r>
      <rPr>
        <rFont val="Calibri"/>
        <color theme="1"/>
        <sz val="11.0"/>
      </rPr>
      <t xml:space="preserve">Gather records for your </t>
    </r>
    <r>
      <rPr>
        <rFont val="Calibri"/>
        <b/>
        <color theme="1"/>
        <sz val="11.0"/>
      </rPr>
      <t>RMS management system</t>
    </r>
    <r>
      <rPr>
        <rFont val="Calibri"/>
        <color theme="1"/>
        <sz val="11.0"/>
      </rPr>
      <t xml:space="preserve">, including: </t>
    </r>
  </si>
  <si>
    <t>RMS certification manager and responsible party</t>
  </si>
  <si>
    <t>Processes/procedures for ensuring conformance</t>
  </si>
  <si>
    <t>Training records</t>
  </si>
  <si>
    <t>Internal audit documentation</t>
  </si>
  <si>
    <t>Procedures for addressing non-conformances</t>
  </si>
  <si>
    <t>10.</t>
  </si>
  <si>
    <r>
      <rPr>
        <rFont val="Calibri"/>
        <b/>
        <color theme="1"/>
        <sz val="11.0"/>
      </rPr>
      <t>Document procedures</t>
    </r>
    <r>
      <rPr>
        <rFont val="Calibri"/>
        <color theme="1"/>
        <sz val="11.0"/>
      </rPr>
      <t xml:space="preserve"> for ensuring your </t>
    </r>
    <r>
      <rPr>
        <rFont val="Calibri"/>
        <b/>
        <color theme="1"/>
        <sz val="11.0"/>
      </rPr>
      <t>incoming material is certified</t>
    </r>
    <r>
      <rPr>
        <rFont val="Calibri"/>
        <color theme="1"/>
        <sz val="11.0"/>
      </rPr>
      <t xml:space="preserve"> (where required) and confirm that your suppliers' RMS certificates are up to date.</t>
    </r>
  </si>
  <si>
    <t>Supplier Due Diligence</t>
  </si>
  <si>
    <t>11.</t>
  </si>
  <si>
    <r>
      <rPr>
        <rFont val="Calibri"/>
        <color theme="1"/>
        <sz val="11.0"/>
      </rPr>
      <t xml:space="preserve">For entities sourcing </t>
    </r>
    <r>
      <rPr>
        <rFont val="Calibri"/>
        <b/>
        <color theme="1"/>
        <sz val="11.0"/>
      </rPr>
      <t>eligible uncertified material</t>
    </r>
    <r>
      <rPr>
        <rFont val="Calibri"/>
        <color theme="1"/>
        <sz val="11.0"/>
      </rPr>
      <t>: Document your supplier due diligence process, including:</t>
    </r>
  </si>
  <si>
    <t>Supplier lists and/or contracts</t>
  </si>
  <si>
    <t>Risk assessments</t>
  </si>
  <si>
    <t>Inspection or testing processes</t>
  </si>
  <si>
    <t>Contingency plans</t>
  </si>
  <si>
    <t>12.</t>
  </si>
  <si>
    <r>
      <rPr>
        <rFont val="Calibri"/>
        <color rgb="FF000000"/>
        <sz val="11.0"/>
      </rPr>
      <t xml:space="preserve">For </t>
    </r>
    <r>
      <rPr>
        <rFont val="Calibri"/>
        <b/>
        <color rgb="FF000000"/>
        <sz val="11.0"/>
      </rPr>
      <t>ARC generators</t>
    </r>
    <r>
      <rPr>
        <rFont val="Calibri"/>
        <color rgb="FF000000"/>
        <sz val="11.0"/>
      </rPr>
      <t xml:space="preserve">: Confirm your </t>
    </r>
    <r>
      <rPr>
        <rFont val="Calibri"/>
        <b/>
        <color rgb="FF000000"/>
        <sz val="11.0"/>
      </rPr>
      <t>additionality eligibility</t>
    </r>
    <r>
      <rPr>
        <rFont val="Calibri"/>
        <color rgb="FF000000"/>
        <sz val="11.0"/>
      </rPr>
      <t xml:space="preserve"> and intended ARC volumes. Connect with potential ARC traders / customers. </t>
    </r>
  </si>
  <si>
    <t>Additionality Decision Matrix</t>
  </si>
  <si>
    <t>Additionality Self-Assessment</t>
  </si>
  <si>
    <t>13.</t>
  </si>
  <si>
    <t xml:space="preserve">If on-pack labeling will be used, review and follow the RMS Labeling Guidelines. </t>
  </si>
  <si>
    <t>RMS Label and Trademark Guidelines</t>
  </si>
  <si>
    <t>14.</t>
  </si>
  <si>
    <r>
      <rPr>
        <rFont val="Calibri"/>
        <color theme="1"/>
        <sz val="11.0"/>
      </rPr>
      <t xml:space="preserve">Determine how to incorporate the </t>
    </r>
    <r>
      <rPr>
        <rFont val="Calibri"/>
        <b/>
        <color theme="1"/>
        <sz val="11.0"/>
      </rPr>
      <t>RMS claim codes</t>
    </r>
    <r>
      <rPr>
        <rFont val="Calibri"/>
        <color theme="1"/>
        <sz val="11.0"/>
      </rPr>
      <t xml:space="preserve"> and </t>
    </r>
    <r>
      <rPr>
        <rFont val="Calibri"/>
        <b/>
        <color theme="1"/>
        <sz val="11.0"/>
      </rPr>
      <t>certification number</t>
    </r>
    <r>
      <rPr>
        <rFont val="Calibri"/>
        <color theme="1"/>
        <sz val="11.0"/>
      </rPr>
      <t xml:space="preserve"> into your sales documents. </t>
    </r>
  </si>
  <si>
    <t>15.</t>
  </si>
  <si>
    <r>
      <rPr>
        <rFont val="Calibri"/>
        <color theme="1"/>
        <sz val="11.0"/>
      </rPr>
      <t xml:space="preserve">Complete the </t>
    </r>
    <r>
      <rPr>
        <rFont val="Calibri"/>
        <b/>
        <color theme="1"/>
        <sz val="11.0"/>
      </rPr>
      <t>RMS Application form</t>
    </r>
    <r>
      <rPr>
        <rFont val="Calibri"/>
        <color theme="1"/>
        <sz val="11.0"/>
      </rPr>
      <t xml:space="preserve"> and review and sign the </t>
    </r>
    <r>
      <rPr>
        <rFont val="Calibri"/>
        <b/>
        <color theme="1"/>
        <sz val="11.0"/>
      </rPr>
      <t>Good Practice Principles</t>
    </r>
    <r>
      <rPr>
        <rFont val="Calibri"/>
        <color theme="1"/>
        <sz val="11.0"/>
      </rPr>
      <t xml:space="preserve"> and </t>
    </r>
    <r>
      <rPr>
        <rFont val="Calibri"/>
        <b/>
        <color theme="1"/>
        <sz val="11.0"/>
      </rPr>
      <t>Terms &amp; Conditions</t>
    </r>
    <r>
      <rPr>
        <rFont val="Calibri"/>
        <color theme="1"/>
        <sz val="11.0"/>
      </rPr>
      <t xml:space="preserve">. </t>
    </r>
  </si>
  <si>
    <t>16.</t>
  </si>
  <si>
    <r>
      <rPr>
        <rFont val="Calibri"/>
        <i/>
        <color theme="1"/>
        <sz val="11.0"/>
      </rPr>
      <t>(Optional)</t>
    </r>
    <r>
      <rPr>
        <rFont val="Calibri"/>
        <color theme="1"/>
        <sz val="11.0"/>
      </rPr>
      <t xml:space="preserve"> If desired, conduct an internal </t>
    </r>
    <r>
      <rPr>
        <rFont val="Calibri"/>
        <b/>
        <color theme="1"/>
        <sz val="11.0"/>
      </rPr>
      <t>pre-audit documentation review</t>
    </r>
    <r>
      <rPr>
        <rFont val="Calibri"/>
        <color theme="1"/>
        <sz val="11.0"/>
      </rPr>
      <t xml:space="preserve"> to be confident you meet the requirements. </t>
    </r>
  </si>
  <si>
    <t>RMS Pre-Audit Checklists</t>
  </si>
  <si>
    <t>17.</t>
  </si>
  <si>
    <r>
      <rPr>
        <rFont val="Calibri"/>
        <color theme="1"/>
        <sz val="11.0"/>
      </rPr>
      <t xml:space="preserve">Connect with an </t>
    </r>
    <r>
      <rPr>
        <rFont val="Calibri"/>
        <b/>
        <color theme="1"/>
        <sz val="11.0"/>
      </rPr>
      <t>RMS approved Certification Body</t>
    </r>
    <r>
      <rPr>
        <rFont val="Calibri"/>
        <color theme="1"/>
        <sz val="11.0"/>
      </rPr>
      <t xml:space="preserve"> to schedule and conduct the RMS audit. </t>
    </r>
  </si>
  <si>
    <t>RMS Accredited Certification Bodies</t>
  </si>
  <si>
    <t>INSTRUCTIONS</t>
  </si>
  <si>
    <t>Complete the table below to provide your auditor with standard contact information and your intended RMS certification scope.</t>
  </si>
  <si>
    <t>Complete 'grey' cells</t>
  </si>
  <si>
    <t>Select all that apply in 'blue' cells</t>
  </si>
  <si>
    <t>[2] CONTACT INFORMATION</t>
  </si>
  <si>
    <t>Company Name</t>
  </si>
  <si>
    <t>Contact Name</t>
  </si>
  <si>
    <t>Legal Entity Name</t>
  </si>
  <si>
    <t>Email</t>
  </si>
  <si>
    <t>Address Line 1</t>
  </si>
  <si>
    <t>Phone</t>
  </si>
  <si>
    <t>Address Line 2</t>
  </si>
  <si>
    <t>Address</t>
  </si>
  <si>
    <t>City</t>
  </si>
  <si>
    <t>State / Province</t>
  </si>
  <si>
    <t>Zip</t>
  </si>
  <si>
    <t>Country</t>
  </si>
  <si>
    <t>[3] RMS MANAGEMENT TEAM</t>
  </si>
  <si>
    <t>Role</t>
  </si>
  <si>
    <t>Name</t>
  </si>
  <si>
    <t>Title</t>
  </si>
  <si>
    <t>RMS Manager</t>
  </si>
  <si>
    <t>Backup contact</t>
  </si>
  <si>
    <t>Ultimately responsible party</t>
  </si>
  <si>
    <t>Others (Insert here)</t>
  </si>
  <si>
    <t>E.g. Receiving control manager</t>
  </si>
  <si>
    <t>E.g. RMS Trainer</t>
  </si>
  <si>
    <t>E.g. RMS sales manager</t>
  </si>
  <si>
    <t>[4] RMS CERTIFICATION SCOPE</t>
  </si>
  <si>
    <t>Operation Scope</t>
  </si>
  <si>
    <t>Select</t>
  </si>
  <si>
    <t xml:space="preserve">*Note, see below for descriptions of operation scopes. </t>
  </si>
  <si>
    <t>Operation Type</t>
  </si>
  <si>
    <t>Material collection / recovery</t>
  </si>
  <si>
    <t xml:space="preserve">Collection point for reclaimed materials. E.g. MRFs or industrial sources. </t>
  </si>
  <si>
    <t>Select all that apply</t>
  </si>
  <si>
    <t>Processor/Reclaimer (Mechanical)</t>
  </si>
  <si>
    <t xml:space="preserve">Reprocessing of reclaimed materials into recycled material through mechanical means. </t>
  </si>
  <si>
    <t>Processor/Reclaimer (Chemical)</t>
  </si>
  <si>
    <t xml:space="preserve">Reprocessing of reclaimed materials into recycled material through chemical means. </t>
  </si>
  <si>
    <t>Converter</t>
  </si>
  <si>
    <t xml:space="preserve">Conversion of raw materials into a product. </t>
  </si>
  <si>
    <t>Manufacturer</t>
  </si>
  <si>
    <t xml:space="preserve">Manufacturing products or packaging from intermediate materials. </t>
  </si>
  <si>
    <t>Distributor</t>
  </si>
  <si>
    <t>Distribution of goods to customers.</t>
  </si>
  <si>
    <t>Trader</t>
  </si>
  <si>
    <t xml:space="preserve">Trading raw materials or products, with or without taking physical possession. </t>
  </si>
  <si>
    <t>Broker</t>
  </si>
  <si>
    <t xml:space="preserve">Intermediary for transactions of goods. </t>
  </si>
  <si>
    <t>Contractor</t>
  </si>
  <si>
    <t xml:space="preserve">Contracted service provider to an RMS-certified entity for one or more of the above activities. </t>
  </si>
  <si>
    <t>Other, please specify</t>
  </si>
  <si>
    <t>Description of activities</t>
  </si>
  <si>
    <t xml:space="preserve">Please briefly describe the activities that take place at the facility(s) intended for certification. </t>
  </si>
  <si>
    <t>Ex. Generate 100% recycled pellets from post-consumer resins. Receiving and two process lines at main plant. Wash line, optical sorting, extrusion.</t>
  </si>
  <si>
    <t>Control Systems</t>
  </si>
  <si>
    <t>Segregation</t>
  </si>
  <si>
    <t xml:space="preserve">*Note, see below for descriptions of chain of custody systems. </t>
  </si>
  <si>
    <t>Average content (Batch level)</t>
  </si>
  <si>
    <t>Average content (Rolling Average)</t>
  </si>
  <si>
    <t>Average content (Multi-site)</t>
  </si>
  <si>
    <t>Mass balance allocation (Single-site)</t>
  </si>
  <si>
    <t>Mass balance allocation (Multi-site)</t>
  </si>
  <si>
    <t>ARCs</t>
  </si>
  <si>
    <t>[5] AUDIT TYPE</t>
  </si>
  <si>
    <t>Site visit</t>
  </si>
  <si>
    <t>Document review</t>
  </si>
  <si>
    <t>EXPLANATION OF TERMS</t>
  </si>
  <si>
    <t>Operation Scopes</t>
  </si>
  <si>
    <t>Single-site</t>
  </si>
  <si>
    <t xml:space="preserve">Scope covers an individual facility or location. May include multiple buildings if they share a physical address. </t>
  </si>
  <si>
    <t>Multi-site</t>
  </si>
  <si>
    <t xml:space="preserve">Scope covers multiple facilities owned by the same organization. </t>
  </si>
  <si>
    <t xml:space="preserve">Group </t>
  </si>
  <si>
    <t xml:space="preserve">Scope includes an eligible group of small business entities, with a single certification manager. </t>
  </si>
  <si>
    <t>The segregation control system maintains RMS-certified material from one or more sources physically separate from non-certified material of the same type throughout the supply chain.</t>
  </si>
  <si>
    <t xml:space="preserve">Claims can be accurately tracked at the batch or lot level with unique identifiers. </t>
  </si>
  <si>
    <t xml:space="preserve">Rolling average is calculated on a consistent time period not exceeding 12 months with a consistent reconciliation period. Multi-site sites meet the requirements for minimum contributions. </t>
  </si>
  <si>
    <t xml:space="preserve">Claims are allocated based on material that passes through the certified facility. </t>
  </si>
  <si>
    <t xml:space="preserve">Claims are allocated based on transfer of materials through the ownership boundary. Sites meet the eligibility requirements for contribution to claims. </t>
  </si>
  <si>
    <t xml:space="preserve">Claims are separated from the base material and sold via an ARC registry. Facility must meet eligibility requirements for ARC generators. </t>
  </si>
  <si>
    <t>List all facilities intended to be covered by your RMS certificate in the table below.  For multi-site certificates, please list the location of the RMS Manager's Central Office as the first facility.</t>
  </si>
  <si>
    <t>Facility Name</t>
  </si>
  <si>
    <t>Contact Email</t>
  </si>
  <si>
    <t>Contact Phone</t>
  </si>
  <si>
    <t>EXAMPLES</t>
  </si>
  <si>
    <t>Clancy HQ</t>
  </si>
  <si>
    <t>123 Central St</t>
  </si>
  <si>
    <t>Suite 4</t>
  </si>
  <si>
    <t>Boston</t>
  </si>
  <si>
    <t>MA</t>
  </si>
  <si>
    <t>USA</t>
  </si>
  <si>
    <t>Mavis Clancy</t>
  </si>
  <si>
    <t>Mavis@clancyplastics.com</t>
  </si>
  <si>
    <t>617-555-5555</t>
  </si>
  <si>
    <t>CP Indiana Recycling</t>
  </si>
  <si>
    <t>22 Salem St</t>
  </si>
  <si>
    <t>Springfield</t>
  </si>
  <si>
    <t>IN</t>
  </si>
  <si>
    <t>Pat Partridge</t>
  </si>
  <si>
    <t>Pat@clancyplastics.com</t>
  </si>
  <si>
    <t>CP Indiana Converting</t>
  </si>
  <si>
    <t>33 Baker St</t>
  </si>
  <si>
    <t>Samantha Clark</t>
  </si>
  <si>
    <t>Sam@clancyplastics.com</t>
  </si>
  <si>
    <t>CP Tennessee</t>
  </si>
  <si>
    <t>44 Adams Ave</t>
  </si>
  <si>
    <t>Nashville</t>
  </si>
  <si>
    <t>TN</t>
  </si>
  <si>
    <t>Jean Jennings</t>
  </si>
  <si>
    <t>Jean@clancyplastics.com</t>
  </si>
  <si>
    <r>
      <rPr>
        <rFont val="Calibri"/>
        <color theme="1"/>
        <sz val="10.0"/>
      </rPr>
      <t xml:space="preserve">Complete the table below based on </t>
    </r>
    <r>
      <rPr>
        <rFont val="Calibri"/>
        <b/>
        <color theme="1"/>
        <sz val="10.0"/>
      </rPr>
      <t>typical</t>
    </r>
    <r>
      <rPr>
        <rFont val="Calibri"/>
        <color theme="1"/>
        <sz val="10.0"/>
      </rPr>
      <t xml:space="preserve"> or </t>
    </r>
    <r>
      <rPr>
        <rFont val="Calibri"/>
        <b/>
        <color theme="1"/>
        <sz val="10.0"/>
      </rPr>
      <t>expected</t>
    </r>
    <r>
      <rPr>
        <rFont val="Calibri"/>
        <color theme="1"/>
        <sz val="10.0"/>
      </rPr>
      <t xml:space="preserve"> operations annually.  This information is intended to provide a snapshot of </t>
    </r>
    <r>
      <rPr>
        <rFont val="Calibri"/>
        <b/>
        <color theme="1"/>
        <sz val="10.0"/>
      </rPr>
      <t>anticipated</t>
    </r>
    <r>
      <rPr>
        <rFont val="Calibri"/>
        <color theme="1"/>
        <sz val="10.0"/>
      </rPr>
      <t xml:space="preserve"> product groups,  volume summaries and claims to help further define the RMS certification scope.  This should be based on normal output and not nameplate capacity.  
Actual data are provided in the 'Volume Summaries' tab.  See examples below (in 'yellow'). Navigate using the tabs or click on the "Material Type" column headers to refer to the RMS Material ID Codes. 
</t>
    </r>
    <r>
      <rPr>
        <rFont val="Calibri"/>
        <i/>
        <color theme="1"/>
        <sz val="10.0"/>
      </rPr>
      <t>You may select appropriate units (lb, kg, etc.) via the drop-down arrow.</t>
    </r>
  </si>
  <si>
    <t>Select from 'white' cells</t>
  </si>
  <si>
    <t>Overview</t>
  </si>
  <si>
    <t>Inputs</t>
  </si>
  <si>
    <t>Outputs</t>
  </si>
  <si>
    <t>Control Type</t>
  </si>
  <si>
    <t>Intended Claim
(see Section 6.5.9 in the RMS Framework for claim syntax)</t>
  </si>
  <si>
    <t>Product Group Name</t>
  </si>
  <si>
    <t>Description</t>
  </si>
  <si>
    <t>Recycled Status</t>
  </si>
  <si>
    <t>Estimated Annual Volume</t>
  </si>
  <si>
    <t>Units</t>
  </si>
  <si>
    <t>Material ID Code</t>
  </si>
  <si>
    <t>If Other - Specify Input Type</t>
  </si>
  <si>
    <t>If Other - Specify Output Type</t>
  </si>
  <si>
    <t>Conversion Factor (Yield %)</t>
  </si>
  <si>
    <t>short (US) tons</t>
  </si>
  <si>
    <t>Add rows if needed</t>
  </si>
  <si>
    <t>Conversion Factor</t>
  </si>
  <si>
    <t>Intended Claim</t>
  </si>
  <si>
    <t xml:space="preserve"> (%)</t>
  </si>
  <si>
    <t>PP Bottles</t>
  </si>
  <si>
    <t>100% PC PP bottles</t>
  </si>
  <si>
    <t>PC</t>
  </si>
  <si>
    <t>P3.1.9</t>
  </si>
  <si>
    <t>Certified PC PP pellets</t>
  </si>
  <si>
    <t>n/a</t>
  </si>
  <si>
    <t>P5.1.4</t>
  </si>
  <si>
    <t>Average content - batch level</t>
  </si>
  <si>
    <t>RMS 100% PC AC</t>
  </si>
  <si>
    <t>PE Pellets</t>
  </si>
  <si>
    <t>PE pellets from 50% PC film (from MRFs) and 50% PI clear off-spec film</t>
  </si>
  <si>
    <t>P1.1.5</t>
  </si>
  <si>
    <t>MRF baled film</t>
  </si>
  <si>
    <t>P3.1.5</t>
  </si>
  <si>
    <t>Average content - rolling average</t>
  </si>
  <si>
    <t>RMS 100% AC</t>
  </si>
  <si>
    <t>PI</t>
  </si>
  <si>
    <t>Commercial clear LDPE film</t>
  </si>
  <si>
    <t>100% PC pellets</t>
  </si>
  <si>
    <t>PE_ARC</t>
  </si>
  <si>
    <t>PC ARCs</t>
  </si>
  <si>
    <r>
      <rPr>
        <rFont val="Calibri"/>
        <color theme="1"/>
        <sz val="10.0"/>
      </rPr>
      <t xml:space="preserve">Complete the table below based on production for the specified time period, including volume of inputs and outputs (i.e. production volumes) for each product group.  The time period must at least be annual, but preferably monthly or quarterly.  See examples below (in 'yellow'). Volume summaries must be supported by detailed invoices and production records. 
</t>
    </r>
    <r>
      <rPr>
        <rFont val="Calibri"/>
        <i/>
        <color theme="1"/>
        <sz val="10.0"/>
      </rPr>
      <t xml:space="preserve">You may select appropriate units (lb, kg, etc.) via the drop-down arrow. </t>
    </r>
  </si>
  <si>
    <t>Formula embedded in 'blue' cells</t>
  </si>
  <si>
    <t>Start Date
XX/XX/XXXX</t>
  </si>
  <si>
    <t>End Date
XX/XX/XXXX</t>
  </si>
  <si>
    <t>Facility</t>
  </si>
  <si>
    <t>Product Group</t>
  </si>
  <si>
    <t>Input Summary</t>
  </si>
  <si>
    <t>Output Summary</t>
  </si>
  <si>
    <t>Conversion Factor (%)</t>
  </si>
  <si>
    <t>Material Type</t>
  </si>
  <si>
    <t>Volume</t>
  </si>
  <si>
    <t>Volume Summaries (Inputs)</t>
  </si>
  <si>
    <t>Volume Summaries (Outputs)</t>
  </si>
  <si>
    <t>Main</t>
  </si>
  <si>
    <t>PE Bags</t>
  </si>
  <si>
    <t>P5.1.1</t>
  </si>
  <si>
    <t>January bag line</t>
  </si>
  <si>
    <t>PP film</t>
  </si>
  <si>
    <t>R</t>
  </si>
  <si>
    <t>P4.1.4</t>
  </si>
  <si>
    <t>January main film line</t>
  </si>
  <si>
    <t>None (Virgin)</t>
  </si>
  <si>
    <t>February bag line</t>
  </si>
  <si>
    <t>February main film line</t>
  </si>
  <si>
    <r>
      <rPr>
        <rFont val="Calibri"/>
        <color theme="1"/>
        <sz val="10.0"/>
      </rPr>
      <t xml:space="preserve">Complete the table below based on </t>
    </r>
    <r>
      <rPr>
        <rFont val="Calibri"/>
        <b/>
        <color theme="1"/>
        <sz val="10.0"/>
      </rPr>
      <t>actual</t>
    </r>
    <r>
      <rPr>
        <rFont val="Calibri"/>
        <color theme="1"/>
        <sz val="10.0"/>
      </rPr>
      <t xml:space="preserve"> sales for the specified time period, including the </t>
    </r>
    <r>
      <rPr>
        <rFont val="Calibri"/>
        <b/>
        <color theme="1"/>
        <sz val="10.0"/>
      </rPr>
      <t>RMS claim</t>
    </r>
    <r>
      <rPr>
        <rFont val="Calibri"/>
        <color theme="1"/>
        <sz val="10.0"/>
      </rPr>
      <t xml:space="preserve"> made for each product group.  The time period must at least be annual, but preferably monthly or quarterly.  See examples below (in 'yellow'). Sales summaries must be supported by detailed sales records and invoices. 
</t>
    </r>
    <r>
      <rPr>
        <rFont val="Calibri"/>
        <i/>
        <color theme="1"/>
        <sz val="10.0"/>
      </rPr>
      <t>You may select appropriate units (lb, kg, etc.) via the drop-down arrow.</t>
    </r>
  </si>
  <si>
    <t>Sales Summary</t>
  </si>
  <si>
    <r>
      <rPr>
        <rFont val="Calibri"/>
        <b/>
        <color theme="1"/>
        <sz val="10.0"/>
      </rPr>
      <t xml:space="preserve">RMS Claim
</t>
    </r>
    <r>
      <rPr>
        <rFont val="Calibri"/>
        <b/>
        <color theme="1"/>
        <sz val="8.0"/>
      </rPr>
      <t>(see Section 6.5.9 in the RMS Framework for claim syntax</t>
    </r>
    <r>
      <rPr>
        <rFont val="Calibri"/>
        <b/>
        <color theme="1"/>
        <sz val="10.0"/>
      </rPr>
      <t>)</t>
    </r>
  </si>
  <si>
    <r>
      <rPr>
        <rFont val="Calibri"/>
        <b/>
        <color theme="1"/>
        <sz val="10.0"/>
      </rPr>
      <t xml:space="preserve">RMS Claim
</t>
    </r>
    <r>
      <rPr>
        <rFont val="Calibri"/>
        <b/>
        <color theme="1"/>
        <sz val="8.0"/>
      </rPr>
      <t>(see Section 6.5.9 in the RMS Framework for claim syntax</t>
    </r>
    <r>
      <rPr>
        <rFont val="Calibri"/>
        <b/>
        <color theme="1"/>
        <sz val="10.0"/>
      </rPr>
      <t>)</t>
    </r>
  </si>
  <si>
    <t>RMS 100% PI AC</t>
  </si>
  <si>
    <t>RMS 50% AC</t>
  </si>
  <si>
    <r>
      <rPr>
        <rFont val="Calibri"/>
        <color rgb="FF051923"/>
        <sz val="10.0"/>
      </rPr>
      <t xml:space="preserve">Complete the table below to document all major suppliers representing &gt;1% of material inputs for your company's RMS certified product groups. 
Suppliers that are not certified under RMS </t>
    </r>
    <r>
      <rPr>
        <rFont val="Calibri"/>
        <b/>
        <color rgb="FF051923"/>
        <sz val="10.0"/>
        <u/>
      </rPr>
      <t>must</t>
    </r>
    <r>
      <rPr>
        <rFont val="Calibri"/>
        <color rgb="FF051923"/>
        <sz val="10.0"/>
      </rPr>
      <t xml:space="preserve"> undergo a risk assessment to evaluate the eligibility of materials supplied. RMS certified suppliers are not required to be assessed for risks, but you must verify their certification status and list their certificate ID number.
Risk assessments/evaluation results should be accompanied by internal procedures, checklists, review records, and other supplemental documents that demonstrate the due diligence process.  </t>
    </r>
  </si>
  <si>
    <t>SUPPLIER LIST</t>
  </si>
  <si>
    <t>Supplier Name</t>
  </si>
  <si>
    <t>Location</t>
  </si>
  <si>
    <t>Type of Entity</t>
  </si>
  <si>
    <t>Material supplied</t>
  </si>
  <si>
    <t>RMS Certification</t>
  </si>
  <si>
    <t>Quantity supplied</t>
  </si>
  <si>
    <t>Yes/No</t>
  </si>
  <si>
    <t>Certificate ID</t>
  </si>
  <si>
    <t>Weight (specify units)</t>
  </si>
  <si>
    <t>Total</t>
  </si>
  <si>
    <t>RISK ASSESSMENT - SUMMARY OF RESULTS</t>
  </si>
  <si>
    <t>Description of Activities</t>
  </si>
  <si>
    <t>Risk Level Assessed</t>
  </si>
  <si>
    <t>Rationale</t>
  </si>
  <si>
    <t>EXAMPLE RISK ASSESSMENT &amp; DUE DILIGENCE PROCESS</t>
  </si>
  <si>
    <t xml:space="preserve">The below is intended to serve as an example only; company-specific risk levels and processes will vary. </t>
  </si>
  <si>
    <t xml:space="preserve">Description of evaluation process: </t>
  </si>
  <si>
    <t>1)</t>
  </si>
  <si>
    <t xml:space="preserve">Current suppliers are evaluated based on: 1) type of entity; 2) type and quantity of materials supplied; 3) longevity of relationship; 4) incidence of past supply issues.  </t>
  </si>
  <si>
    <t>a) Type of entity (MRF, trader, manufacturer)</t>
  </si>
  <si>
    <t>b) Type of materials supplied (PCR vs. PIR; mixed or uniform supply)</t>
  </si>
  <si>
    <t>c) Quantity of materials supplied (low or high volume supplier)</t>
  </si>
  <si>
    <t>c) Longevity of relationship</t>
  </si>
  <si>
    <t>d) Incidences of past supply issues, if any. Issues include inaccurate accounting or invoicing of deliveries and delivering off-spec product.</t>
  </si>
  <si>
    <t xml:space="preserve">Risk levels are qualitatively evaluated according the the Risk Matrix (below). Because our company makes a PC-specific claim, </t>
  </si>
  <si>
    <t>2)</t>
  </si>
  <si>
    <t xml:space="preserve">New suppliers are evaluated upon onboarding based on (a) and (b) above, and are required to contractually agree to supplying the materials listed. </t>
  </si>
  <si>
    <t>3)</t>
  </si>
  <si>
    <t xml:space="preserve">Onsite visits occur, if relevant, when new or existing suppliers are deemed high risk. Visits use the Supplier Evaluation Checklist (internal document). </t>
  </si>
  <si>
    <t>Risk Matrix</t>
  </si>
  <si>
    <t>Topic</t>
  </si>
  <si>
    <t>High Risk</t>
  </si>
  <si>
    <t>Medium Risk</t>
  </si>
  <si>
    <t>Low Risk</t>
  </si>
  <si>
    <t>a)</t>
  </si>
  <si>
    <t>Type of entity</t>
  </si>
  <si>
    <t>Trader, broker</t>
  </si>
  <si>
    <t>Manufacturing operation</t>
  </si>
  <si>
    <t>MRF</t>
  </si>
  <si>
    <t>b)</t>
  </si>
  <si>
    <t>Type of material</t>
  </si>
  <si>
    <t>- Mixed PC and PI</t>
  </si>
  <si>
    <t>- Mixed post-residential and post-commercial</t>
  </si>
  <si>
    <t>- PI only</t>
  </si>
  <si>
    <t>- Inconsistent supply (materials vary by delivery)</t>
  </si>
  <si>
    <t>- Post-residential only</t>
  </si>
  <si>
    <t>- Mostly consistent supply</t>
  </si>
  <si>
    <t>- Consistent supply</t>
  </si>
  <si>
    <t>c)</t>
  </si>
  <si>
    <t>&gt;25% of total</t>
  </si>
  <si>
    <t>6-24% of total</t>
  </si>
  <si>
    <t>&lt;5% of total</t>
  </si>
  <si>
    <t>d)</t>
  </si>
  <si>
    <t>Longevity of relationship</t>
  </si>
  <si>
    <t>&lt;1 year</t>
  </si>
  <si>
    <t>1-5 years</t>
  </si>
  <si>
    <t>&gt;5 years</t>
  </si>
  <si>
    <t>e)</t>
  </si>
  <si>
    <t>Past issues</t>
  </si>
  <si>
    <t>&gt;3 incidents</t>
  </si>
  <si>
    <t>1-3 incidents</t>
  </si>
  <si>
    <t>0 incidents</t>
  </si>
  <si>
    <t xml:space="preserve">Note: For our operations, PC is used as a separate claim from PI in mass balance accounting. Thus there is higher risk if PC supply is not easily distinguishable from PI materials, or if PI materials are mislabeled as PC. </t>
  </si>
  <si>
    <r>
      <rPr>
        <rFont val="Calibri"/>
        <color theme="1"/>
        <sz val="10.0"/>
      </rPr>
      <t xml:space="preserve">Complete the table below to calculate the </t>
    </r>
    <r>
      <rPr>
        <rFont val="Calibri"/>
        <b/>
        <color theme="1"/>
        <sz val="10.0"/>
      </rPr>
      <t>rolling average</t>
    </r>
    <r>
      <rPr>
        <rFont val="Calibri"/>
        <color theme="1"/>
        <sz val="10.0"/>
      </rPr>
      <t xml:space="preserve"> recycled content for the product group(s) specified. A rolling average allows for consistent content claims even when production is variable. The average is calculated for a consistent time period (e.g., the previous 6 months) and the time period shall not exceed 12 months. 
The table below provides calculations for up to 24 periods (e.g. if a period is defined as one month, this table provides calculations for 2 years).  The table may be extended if desired by adding rows. If desired, additional tables or tabs can be added to represent additional product groups. See example to the right (in 'yellow').  
</t>
    </r>
    <r>
      <rPr>
        <rFont val="Calibri"/>
        <i/>
        <color theme="1"/>
        <sz val="10.0"/>
      </rPr>
      <t xml:space="preserve">For the purposes of this template, the reconciliation period is 1 month, with a 6-month rolling average.  Should your reconciliation or rolling average time periods differ, you </t>
    </r>
    <r>
      <rPr>
        <rFont val="Calibri"/>
        <b/>
        <i/>
        <color theme="1"/>
        <sz val="10.0"/>
      </rPr>
      <t>must</t>
    </r>
    <r>
      <rPr>
        <rFont val="Calibri"/>
        <i/>
        <color theme="1"/>
        <sz val="10.0"/>
      </rPr>
      <t xml:space="preserve"> change the formulas accordingly.
You may select appropriate units (lb, kg, etc.) via the drop-down arrow. 'Tons' refers to US short tons. </t>
    </r>
  </si>
  <si>
    <t>General</t>
  </si>
  <si>
    <t>Product group</t>
  </si>
  <si>
    <t>Reconciliation time period</t>
  </si>
  <si>
    <t>months</t>
  </si>
  <si>
    <t>Rolling average time period</t>
  </si>
  <si>
    <t>First period start date</t>
  </si>
  <si>
    <t>First period end date</t>
  </si>
  <si>
    <t>tons</t>
  </si>
  <si>
    <t>Period Averages</t>
  </si>
  <si>
    <t>Rolling Averages</t>
  </si>
  <si>
    <t>Period</t>
  </si>
  <si>
    <r>
      <rPr>
        <rFont val="Calibri"/>
        <b/>
        <color theme="0"/>
        <sz val="11.0"/>
      </rPr>
      <t xml:space="preserve">Certified Recycled Inputs
</t>
    </r>
    <r>
      <rPr>
        <rFont val="Calibri"/>
        <b val="0"/>
        <color theme="0"/>
        <sz val="11.0"/>
      </rPr>
      <t>(e.g. monthly)</t>
    </r>
  </si>
  <si>
    <r>
      <rPr>
        <rFont val="Calibri"/>
        <b/>
        <color theme="0"/>
        <sz val="11.0"/>
      </rPr>
      <t xml:space="preserve">Virgin Material Inputs
</t>
    </r>
    <r>
      <rPr>
        <rFont val="Calibri"/>
        <b val="0"/>
        <color theme="0"/>
        <sz val="11.0"/>
      </rPr>
      <t>(e.g. monthly)</t>
    </r>
  </si>
  <si>
    <r>
      <rPr>
        <rFont val="Calibri"/>
        <b/>
        <color theme="0"/>
        <sz val="11.0"/>
      </rPr>
      <t xml:space="preserve">Average
</t>
    </r>
    <r>
      <rPr>
        <rFont val="Calibri"/>
        <b val="0"/>
        <color theme="0"/>
        <sz val="11.0"/>
      </rPr>
      <t>(e.g. monthly)</t>
    </r>
  </si>
  <si>
    <r>
      <rPr>
        <rFont val="Calibri"/>
        <b/>
        <color theme="0"/>
        <sz val="11.0"/>
      </rPr>
      <t xml:space="preserve">Sum of Recycled Inputs
</t>
    </r>
    <r>
      <rPr>
        <rFont val="Calibri"/>
        <b val="0"/>
        <color theme="0"/>
        <sz val="11.0"/>
      </rPr>
      <t>(e.g. 6 months)</t>
    </r>
  </si>
  <si>
    <r>
      <rPr>
        <rFont val="Calibri"/>
        <b/>
        <color theme="0"/>
        <sz val="11.0"/>
      </rPr>
      <t xml:space="preserve">Sum of Virgin Material Inputs
</t>
    </r>
    <r>
      <rPr>
        <rFont val="Calibri"/>
        <b val="0"/>
        <color theme="0"/>
        <sz val="11.0"/>
      </rPr>
      <t>(e.g. 6 months)</t>
    </r>
  </si>
  <si>
    <r>
      <rPr>
        <rFont val="Calibri"/>
        <b/>
        <color theme="0"/>
        <sz val="11.0"/>
      </rPr>
      <t xml:space="preserve">Average
</t>
    </r>
    <r>
      <rPr>
        <rFont val="Calibri"/>
        <b val="0"/>
        <color theme="0"/>
        <sz val="11.0"/>
      </rPr>
      <t>(e.g.  6 months)</t>
    </r>
  </si>
  <si>
    <r>
      <rPr>
        <rFont val="Calibri"/>
        <b/>
        <color theme="1"/>
        <sz val="11.0"/>
      </rPr>
      <t xml:space="preserve">Certified Recycled Inputs
</t>
    </r>
    <r>
      <rPr>
        <rFont val="Calibri"/>
        <b val="0"/>
        <color theme="1"/>
        <sz val="11.0"/>
      </rPr>
      <t>(e.g. monthly)</t>
    </r>
  </si>
  <si>
    <r>
      <rPr>
        <rFont val="Calibri"/>
        <b/>
        <color theme="1"/>
        <sz val="11.0"/>
      </rPr>
      <t xml:space="preserve">Virgin Material Inputs
</t>
    </r>
    <r>
      <rPr>
        <rFont val="Calibri"/>
        <b val="0"/>
        <color theme="1"/>
        <sz val="11.0"/>
      </rPr>
      <t>(e.g. monthly)</t>
    </r>
  </si>
  <si>
    <r>
      <rPr>
        <rFont val="Calibri"/>
        <b/>
        <color theme="1"/>
        <sz val="11.0"/>
      </rPr>
      <t xml:space="preserve">Average
</t>
    </r>
    <r>
      <rPr>
        <rFont val="Calibri"/>
        <b val="0"/>
        <color theme="1"/>
        <sz val="11.0"/>
      </rPr>
      <t>(e.g. monthly)</t>
    </r>
  </si>
  <si>
    <r>
      <rPr>
        <rFont val="Calibri"/>
        <b/>
        <color theme="1"/>
        <sz val="11.0"/>
      </rPr>
      <t xml:space="preserve">Sum of Recycled Inputs
</t>
    </r>
    <r>
      <rPr>
        <rFont val="Calibri"/>
        <b val="0"/>
        <color theme="1"/>
        <sz val="11.0"/>
      </rPr>
      <t>(e.g. 6 months)</t>
    </r>
  </si>
  <si>
    <r>
      <rPr>
        <rFont val="Calibri"/>
        <b/>
        <color theme="1"/>
        <sz val="11.0"/>
      </rPr>
      <t xml:space="preserve">Sum of Virgin Material Inputs
</t>
    </r>
    <r>
      <rPr>
        <rFont val="Calibri"/>
        <b val="0"/>
        <color theme="1"/>
        <sz val="11.0"/>
      </rPr>
      <t>(e.g. 6 months)</t>
    </r>
  </si>
  <si>
    <r>
      <rPr>
        <rFont val="Calibri"/>
        <b/>
        <color theme="1"/>
        <sz val="11.0"/>
      </rPr>
      <t xml:space="preserve">Average
</t>
    </r>
    <r>
      <rPr>
        <rFont val="Calibri"/>
        <b val="0"/>
        <color theme="1"/>
        <sz val="11.0"/>
      </rPr>
      <t>(e.g.  6 months)</t>
    </r>
  </si>
  <si>
    <r>
      <rPr>
        <rFont val="Calibri"/>
        <color theme="1"/>
        <sz val="11.0"/>
      </rPr>
      <t xml:space="preserve">The </t>
    </r>
    <r>
      <rPr>
        <rFont val="Calibri"/>
        <b/>
        <color theme="1"/>
        <sz val="11.0"/>
      </rPr>
      <t>Additionality Decision Matrix</t>
    </r>
    <r>
      <rPr>
        <rFont val="Calibri"/>
        <color theme="1"/>
        <sz val="11.0"/>
      </rPr>
      <t xml:space="preserve"> is intended to serve as a guide for operations interested in generating ARCs.  This will help guide operators into understanding what portions of their operation may be eligible.  Determining eligible capacity and justification for additionality is provided in the </t>
    </r>
    <r>
      <rPr>
        <rFont val="Calibri"/>
        <b/>
        <color theme="1"/>
        <sz val="11.0"/>
      </rPr>
      <t>Additionality Self-Assessment</t>
    </r>
    <r>
      <rPr>
        <rFont val="Calibri"/>
        <color theme="1"/>
        <sz val="11.0"/>
      </rPr>
      <t xml:space="preserve"> tab.</t>
    </r>
  </si>
  <si>
    <t>ADDITIONALITY SELF-ASSESSMENT: FORMS A - D</t>
  </si>
  <si>
    <r>
      <rPr>
        <rFont val="Calibri"/>
        <color theme="1"/>
        <sz val="11.0"/>
      </rPr>
      <t xml:space="preserve">Complete the Forms below based on the </t>
    </r>
    <r>
      <rPr>
        <rFont val="Calibri"/>
        <b/>
        <color theme="1"/>
        <sz val="11.0"/>
      </rPr>
      <t>Additionality decision matrix</t>
    </r>
    <r>
      <rPr>
        <rFont val="Calibri"/>
        <b/>
        <color rgb="FFC00000"/>
        <sz val="11.0"/>
      </rPr>
      <t xml:space="preserve"> </t>
    </r>
    <r>
      <rPr>
        <rFont val="Calibri"/>
        <color theme="1"/>
        <sz val="11.0"/>
      </rPr>
      <t xml:space="preserve">and your respective project(s) eligible to generate ARCs. Multiple forms may be used for different projects. 
If you need more than one of a form type (e.g. to register multiple New Projects using Form A), please copy and paste these into a blank sheet. 
Note that ARCs are registered in units of metric tons, which are auto-calculated based on the units you select for entering data. </t>
    </r>
  </si>
  <si>
    <t>Definitions</t>
  </si>
  <si>
    <t xml:space="preserve">Annual capacity: </t>
  </si>
  <si>
    <t xml:space="preserve">The theoretical maximum production capacity of a given Project, Processing Line, or Project.  Some, all, or none of this capacity may be considered Eligible Capacity, depending on additionality criteria. </t>
  </si>
  <si>
    <t xml:space="preserve">Eligible capacity: </t>
  </si>
  <si>
    <t>The maximum number of ARCs a given Project, Processing Line, or Project Activity can generate per calendar year.</t>
  </si>
  <si>
    <t xml:space="preserve">Project: </t>
  </si>
  <si>
    <t>A set of reprocessing activities intended to generate ARCs.  A project may constitute one or more Processing Line(s) and all or a portion of a site certified under RMS, meeting the additionality requirements specified in the RMS Plastics Module or other material module.  A Project has a single Startup Date and qualifies to generate ARCs using a single set of additionality criteria.</t>
  </si>
  <si>
    <t>Processing Line:</t>
  </si>
  <si>
    <t>A collection of reprocessing equipment that can process base materials to support ARC issuance.  A processing line may process materials with a variety of recycled statuses and ARC types, either simultaneously or in sequence.</t>
  </si>
  <si>
    <t xml:space="preserve">Startup Date: </t>
  </si>
  <si>
    <t>The date a Project meeting the newness additionality criteria specified by RMS became operational.</t>
  </si>
  <si>
    <t xml:space="preserve">New project: </t>
  </si>
  <si>
    <r>
      <rPr>
        <rFont val="Calibri"/>
        <color theme="1"/>
        <sz val="11.0"/>
      </rPr>
      <t xml:space="preserve">A Project initiated after the respective New Date for the current certification year, defined as January 1 three years prior to the current year. 
</t>
    </r>
    <r>
      <rPr>
        <rFont val="Calibri"/>
        <i/>
        <color theme="1"/>
        <sz val="11.0"/>
      </rPr>
      <t xml:space="preserve">E.g. If the current year is 2022, the Project must have a startup date on or after January 1, 2019 to be considered 'New'. </t>
    </r>
  </si>
  <si>
    <t>Examples</t>
  </si>
  <si>
    <t>Form [A]  New Projects</t>
  </si>
  <si>
    <t>Project Type</t>
  </si>
  <si>
    <t>New Line</t>
  </si>
  <si>
    <t>Project Name</t>
  </si>
  <si>
    <t>Main plant expansion</t>
  </si>
  <si>
    <t>Project Description</t>
  </si>
  <si>
    <t>New wash line with shredder and extruder in Building A to process additional resin types (mixed PE, post-consumer) into agricultural films. Processes a total of 10,000 tons that are white, black or a combination of both.</t>
  </si>
  <si>
    <t>Class B Additionality test</t>
  </si>
  <si>
    <t>Financial</t>
  </si>
  <si>
    <t>Explanation/Evidence</t>
  </si>
  <si>
    <t>In order to qualify for our CapEx loan to expand our existing operations, we had to incorporate ARC revenues as part of our revenue stream.  Without the potential for ARC revenue, our lender would not approve the loan.</t>
  </si>
  <si>
    <t>Startup Date</t>
  </si>
  <si>
    <t>Project annual capacity</t>
  </si>
  <si>
    <t>metric tons</t>
  </si>
  <si>
    <r>
      <rPr>
        <rFont val="Calibri"/>
        <color theme="1"/>
        <sz val="11.0"/>
      </rPr>
      <t>*</t>
    </r>
    <r>
      <rPr>
        <rFont val="Calibri"/>
        <i/>
        <color theme="1"/>
        <sz val="11.0"/>
      </rPr>
      <t xml:space="preserve">Note, total project annual / eligible capacity may be less than the sum of the activity capacities. </t>
    </r>
  </si>
  <si>
    <r>
      <rPr>
        <rFont val="Calibri"/>
        <color theme="1"/>
        <sz val="11.0"/>
      </rPr>
      <t>*</t>
    </r>
    <r>
      <rPr>
        <rFont val="Calibri"/>
        <i/>
        <color theme="1"/>
        <sz val="11.0"/>
      </rPr>
      <t xml:space="preserve">Note, total project annual / eligible capacity may be less than the sum of the activity capacities. </t>
    </r>
  </si>
  <si>
    <t>Project eligible capacity</t>
  </si>
  <si>
    <t>Processing Line Details</t>
  </si>
  <si>
    <t>Processing Line Name</t>
  </si>
  <si>
    <t>ARC Code</t>
  </si>
  <si>
    <t xml:space="preserve">Annual Capacity </t>
  </si>
  <si>
    <t>Eligible Capacity</t>
  </si>
  <si>
    <t>Eligible Capacity (metric tons)</t>
  </si>
  <si>
    <t>Line A</t>
  </si>
  <si>
    <t>White films</t>
  </si>
  <si>
    <t>Black films</t>
  </si>
  <si>
    <t>Form [B]  Existing Processors</t>
  </si>
  <si>
    <t xml:space="preserve">*Note: For existing processors, only post-consumer materials are eligible for ARCs. </t>
  </si>
  <si>
    <t>New York facility</t>
  </si>
  <si>
    <t>Reprocessing facility for post-industrial and post-consumer materials. Takes in mixed films and bottles for pelletization.  We reprocess 40,000 short tons a year, but only half of that is post-consumer content, so only half is eligible for ARC generation.</t>
  </si>
  <si>
    <t>Common Practice</t>
  </si>
  <si>
    <t>There are several existing reprocessors in New York, but none are able to produce food grade quality recycled pellets from post-consumer like we can.</t>
  </si>
  <si>
    <t>Total capacity</t>
  </si>
  <si>
    <r>
      <rPr>
        <rFont val="Calibri"/>
        <color theme="1"/>
        <sz val="11.0"/>
      </rPr>
      <t>*</t>
    </r>
    <r>
      <rPr>
        <rFont val="Calibri"/>
        <i/>
        <color theme="1"/>
        <sz val="11.0"/>
      </rPr>
      <t xml:space="preserve">Note, total project annual / eligible capacity may be less than the sum of the activity capacities. </t>
    </r>
  </si>
  <si>
    <r>
      <rPr>
        <rFont val="Calibri"/>
        <color theme="1"/>
        <sz val="11.0"/>
      </rPr>
      <t>*</t>
    </r>
    <r>
      <rPr>
        <rFont val="Calibri"/>
        <i/>
        <color theme="1"/>
        <sz val="11.0"/>
      </rPr>
      <t xml:space="preserve">Note, total project annual / eligible capacity may be less than the sum of the activity capacities. </t>
    </r>
  </si>
  <si>
    <t>Current certification year</t>
  </si>
  <si>
    <t>__ % eligible for ARCs:</t>
  </si>
  <si>
    <r>
      <rPr>
        <rFont val="Calibri"/>
        <b/>
        <color theme="1"/>
        <sz val="11.0"/>
      </rPr>
      <t>Eligible Capacity</t>
    </r>
    <r>
      <rPr>
        <rFont val="Calibri"/>
        <b/>
        <color rgb="FF1F3864"/>
        <sz val="11.0"/>
      </rPr>
      <t>*</t>
    </r>
  </si>
  <si>
    <r>
      <rPr>
        <rFont val="Calibri"/>
        <b/>
        <color theme="1"/>
        <sz val="11.0"/>
      </rPr>
      <t>Eligible Capacity</t>
    </r>
    <r>
      <rPr>
        <rFont val="Calibri"/>
        <b/>
        <color rgb="FF1F3864"/>
        <sz val="11.0"/>
      </rPr>
      <t>*</t>
    </r>
  </si>
  <si>
    <t>NY Line A</t>
  </si>
  <si>
    <t>PE pellets</t>
  </si>
  <si>
    <t>NY Line B</t>
  </si>
  <si>
    <t>PP pellets</t>
  </si>
  <si>
    <t>PP_ARC</t>
  </si>
  <si>
    <t xml:space="preserve">*Eligible capacity is defined by the project activity annual capacity, not to exceed the total project capacity. Total ARC generation must not exceed the total project eligible capacity. </t>
  </si>
  <si>
    <t>Form [C]  Reinvestments</t>
  </si>
  <si>
    <t>Facility A Capacity Reinvestment</t>
  </si>
  <si>
    <t>The pelletizer at our facility was refurbished to increase capacity at Facility A.</t>
  </si>
  <si>
    <t>Activity/Practice/Technology</t>
  </si>
  <si>
    <t>The technology we use to process commingled PI and PC materials with different melting points is new in our industry.</t>
  </si>
  <si>
    <t>Reinvestment Type</t>
  </si>
  <si>
    <t xml:space="preserve">*Complete the appropriate Form [D] to provide details on reinvestment type and eligibility calculations. </t>
  </si>
  <si>
    <t>Increased Capacity</t>
  </si>
  <si>
    <t>Reinvestment Description</t>
  </si>
  <si>
    <t>The pelletizer at our facility was refurbished and our production throughputs increased by 20%.  Previously 200,000 lbs of PET resin was produced, and now 240,000 pounds of PET resin is produced.  The additional 40,000 lbs are eligible for ARCs.</t>
  </si>
  <si>
    <r>
      <rPr>
        <rFont val="Calibri"/>
        <color theme="1"/>
        <sz val="11.0"/>
      </rPr>
      <t>*</t>
    </r>
    <r>
      <rPr>
        <rFont val="Calibri"/>
        <i/>
        <color theme="1"/>
        <sz val="11.0"/>
      </rPr>
      <t xml:space="preserve">Note, total project annual / eligible capacity may be less than the sum of the activity capacities. </t>
    </r>
  </si>
  <si>
    <r>
      <rPr>
        <rFont val="Calibri"/>
        <color theme="1"/>
        <sz val="11.0"/>
      </rPr>
      <t>*</t>
    </r>
    <r>
      <rPr>
        <rFont val="Calibri"/>
        <i/>
        <color theme="1"/>
        <sz val="11.0"/>
      </rPr>
      <t xml:space="preserve">Note, total project annual / eligible capacity may be less than the sum of the activity capacities. </t>
    </r>
  </si>
  <si>
    <t>Pelletizer Refurbishment 2021</t>
  </si>
  <si>
    <t>PET resin</t>
  </si>
  <si>
    <t>PET_ARC</t>
  </si>
  <si>
    <t>Form [D]  Reinvestment Calculations</t>
  </si>
  <si>
    <t xml:space="preserve">Select reinvestment type: </t>
  </si>
  <si>
    <t>Increased Capacity - D3</t>
  </si>
  <si>
    <r>
      <rPr>
        <rFont val="Calibri"/>
        <b/>
        <color theme="1"/>
        <sz val="11.0"/>
      </rPr>
      <t>[D1] Financial Threshold calculation</t>
    </r>
    <r>
      <rPr>
        <rFont val="Calibri"/>
        <b val="0"/>
        <color theme="1"/>
        <sz val="11.0"/>
      </rPr>
      <t xml:space="preserve"> (See Plastics Module 7.4.4.5)</t>
    </r>
  </si>
  <si>
    <r>
      <rPr>
        <rFont val="Calibri"/>
        <b/>
        <color theme="1"/>
        <sz val="11.0"/>
      </rPr>
      <t>[D1] Financial Threshold calculation</t>
    </r>
    <r>
      <rPr>
        <rFont val="Calibri"/>
        <b val="0"/>
        <color theme="1"/>
        <sz val="11.0"/>
      </rPr>
      <t xml:space="preserve"> (See Plastics Module 7.4.4.5)</t>
    </r>
  </si>
  <si>
    <t>Fair market value of the asset</t>
  </si>
  <si>
    <t>As determined prior to the completion of the reinvestment.</t>
  </si>
  <si>
    <t>Reinvestment value</t>
  </si>
  <si>
    <t xml:space="preserve">Includes only the value associated with equipment and does not include costs such as rentals, engineering studies, permits, or labor. See RMS Plastics Module for guidance. </t>
  </si>
  <si>
    <t>Final generation capacity</t>
  </si>
  <si>
    <t>Reinvestment percent</t>
  </si>
  <si>
    <t>Reinvestment must represent &gt;25% of the original fair market value to be eligible for ARC generation.</t>
  </si>
  <si>
    <t>% Capacity eligible for ARCs</t>
  </si>
  <si>
    <t xml:space="preserve">If the reinvestment is between 25-50% of the FMV, 50% of production capacity is eligible for  ARCs. If the reinvestment &gt;50%, 100% of production capacity can generate ARCs. </t>
  </si>
  <si>
    <t>Eligible ARC generation</t>
  </si>
  <si>
    <r>
      <rPr>
        <rFont val="Calibri"/>
        <b/>
        <color theme="1"/>
        <sz val="11.0"/>
      </rPr>
      <t>[D2] Quality Improvement calculation</t>
    </r>
    <r>
      <rPr>
        <rFont val="Calibri"/>
        <b val="0"/>
        <color theme="1"/>
        <sz val="11.0"/>
      </rPr>
      <t xml:space="preserve"> (See Plastics Module 7.4.4.6)</t>
    </r>
  </si>
  <si>
    <r>
      <rPr>
        <rFont val="Calibri"/>
        <b/>
        <color theme="1"/>
        <sz val="11.0"/>
      </rPr>
      <t>[D2] Quality Improvement calculation</t>
    </r>
    <r>
      <rPr>
        <rFont val="Calibri"/>
        <b val="0"/>
        <color theme="1"/>
        <sz val="11.0"/>
      </rPr>
      <t xml:space="preserve"> (See Plastics Module 7.4.4.6)</t>
    </r>
  </si>
  <si>
    <t>Describe the quality improvement made.</t>
  </si>
  <si>
    <t>Quantity meeting new quality specifications</t>
  </si>
  <si>
    <r>
      <rPr>
        <rFont val="Calibri"/>
        <b/>
        <color theme="1"/>
        <sz val="11.0"/>
      </rPr>
      <t xml:space="preserve">[D3] Increased Capacity calculation </t>
    </r>
    <r>
      <rPr>
        <rFont val="Calibri"/>
        <b val="0"/>
        <color theme="1"/>
        <sz val="11.0"/>
      </rPr>
      <t>(See Plastics Module 7.4.4.7)</t>
    </r>
  </si>
  <si>
    <r>
      <rPr>
        <rFont val="Calibri"/>
        <b/>
        <color theme="1"/>
        <sz val="11.0"/>
      </rPr>
      <t xml:space="preserve">[D3] Increased Capacity calculation </t>
    </r>
    <r>
      <rPr>
        <rFont val="Calibri"/>
        <b val="0"/>
        <color theme="1"/>
        <sz val="11.0"/>
      </rPr>
      <t>(See Plastics Module 7.4.4.7)</t>
    </r>
  </si>
  <si>
    <t>Describe the capacity improvement made.</t>
  </si>
  <si>
    <t>The pelletizer at our facility was refurbished and our production throughputs increased by 20%.  Previously 200,000 lbs of PET resin was produced, and now 240,000 pounds of PET resin is produced.  The additional 40,000 lbs are eligible for ARCs</t>
  </si>
  <si>
    <t>Original annual capacity</t>
  </si>
  <si>
    <t>Expanded annual capacity</t>
  </si>
  <si>
    <t>Added annual capacity</t>
  </si>
  <si>
    <t>FOR REFERENCE ONLY</t>
  </si>
  <si>
    <r>
      <rPr>
        <rFont val="Lato"/>
        <color rgb="FF051923"/>
        <sz val="10.0"/>
      </rPr>
      <t xml:space="preserve">Based on </t>
    </r>
    <r>
      <rPr>
        <rFont val="Arial"/>
        <b/>
        <color rgb="FF051923"/>
        <sz val="10.0"/>
      </rPr>
      <t>RMS</t>
    </r>
    <r>
      <rPr>
        <rFont val="Arial"/>
        <color rgb="FF051923"/>
        <sz val="10.0"/>
      </rPr>
      <t xml:space="preserve"> </t>
    </r>
    <r>
      <rPr>
        <rFont val="Arial"/>
        <b/>
        <color rgb="FF051923"/>
        <sz val="10.0"/>
      </rPr>
      <t>Plastic Material Classification</t>
    </r>
    <r>
      <rPr>
        <rFont val="Arial"/>
        <color rgb="FF051923"/>
        <sz val="10.0"/>
      </rPr>
      <t xml:space="preserve"> v2.0. Issued November 2, 2021.  Refer to the current standard for the latest version of the material ID codes. </t>
    </r>
  </si>
  <si>
    <t>Level 1</t>
  </si>
  <si>
    <t>Level 2</t>
  </si>
  <si>
    <t>Level 3</t>
  </si>
  <si>
    <t>P0</t>
  </si>
  <si>
    <t>Reclaimed Materials</t>
  </si>
  <si>
    <t>P0.1</t>
  </si>
  <si>
    <t>Residential Materials</t>
  </si>
  <si>
    <t>P0.1.1</t>
  </si>
  <si>
    <t>Curbside materials (plastics only)</t>
  </si>
  <si>
    <t>P0.1.2</t>
  </si>
  <si>
    <t>Curbside mixed materials</t>
  </si>
  <si>
    <t>P0.1.3</t>
  </si>
  <si>
    <t>Drop-off materials (plastics only)</t>
  </si>
  <si>
    <t>P0.1.4</t>
  </si>
  <si>
    <t>Drop-off mixed materials</t>
  </si>
  <si>
    <t>P0.2</t>
  </si>
  <si>
    <t>Commercial Materials</t>
  </si>
  <si>
    <t>P0.2.1</t>
  </si>
  <si>
    <t>Commercial materials (plastics only)</t>
  </si>
  <si>
    <t>P0.2.2</t>
  </si>
  <si>
    <t>Commercial mixed materials</t>
  </si>
  <si>
    <t>P0.3</t>
  </si>
  <si>
    <t>Industrial Materials</t>
  </si>
  <si>
    <t>P0.3.1</t>
  </si>
  <si>
    <t>Industrial materials (plastics only)</t>
  </si>
  <si>
    <t>P0.3.2</t>
  </si>
  <si>
    <t>Industrial mixed materials</t>
  </si>
  <si>
    <t>P1</t>
  </si>
  <si>
    <t>Recovered Plastic</t>
  </si>
  <si>
    <t>P1.1</t>
  </si>
  <si>
    <t>Mono-materials</t>
  </si>
  <si>
    <t>P1.1.1</t>
  </si>
  <si>
    <t>Acrylonitrile butadiene styrene (ABS)</t>
  </si>
  <si>
    <t>P1.1.2</t>
  </si>
  <si>
    <t>Poly methyl methacrylate (acrylic)</t>
  </si>
  <si>
    <t>P1.1.3</t>
  </si>
  <si>
    <t>Nylon</t>
  </si>
  <si>
    <t>P1.1.4</t>
  </si>
  <si>
    <t>Polycarbonate</t>
  </si>
  <si>
    <t>Ethylene polymers (LD, LLD, HD)</t>
  </si>
  <si>
    <t>P1.1.6</t>
  </si>
  <si>
    <t>Polyethylene terephthalate (polyester) (PET)</t>
  </si>
  <si>
    <t>P1.1.7</t>
  </si>
  <si>
    <t>Polyethylene terephthalate glycol (PETG)</t>
  </si>
  <si>
    <t>P1.1.8</t>
  </si>
  <si>
    <t>Polylactic acid (PLA)</t>
  </si>
  <si>
    <t>P1.1.9</t>
  </si>
  <si>
    <t>Polypropylene (PP)</t>
  </si>
  <si>
    <t>P1.1.10</t>
  </si>
  <si>
    <t>Polystyrene (PS)</t>
  </si>
  <si>
    <t>P1.1.11</t>
  </si>
  <si>
    <t>Polyurethane (PU)</t>
  </si>
  <si>
    <t>P1.1.12</t>
  </si>
  <si>
    <t>Polyvinyl chloride (PVC)</t>
  </si>
  <si>
    <t>P1.1.13</t>
  </si>
  <si>
    <t>Other monomaterials</t>
  </si>
  <si>
    <t>P1.2</t>
  </si>
  <si>
    <t>Mixed Materials</t>
  </si>
  <si>
    <t>P1.2.1</t>
  </si>
  <si>
    <t>Mixed olefins</t>
  </si>
  <si>
    <t>P1.2.2</t>
  </si>
  <si>
    <t>Other mixtures NEC</t>
  </si>
  <si>
    <t>P2</t>
  </si>
  <si>
    <t>Polymer Intermediates</t>
  </si>
  <si>
    <t>P2.1</t>
  </si>
  <si>
    <t>Recycled Monomers</t>
  </si>
  <si>
    <t>P2.1.1</t>
  </si>
  <si>
    <t>Terephthalic acid (PTA)</t>
  </si>
  <si>
    <t>P2.1.2</t>
  </si>
  <si>
    <t>Dimethyl terephthalate (DMT)</t>
  </si>
  <si>
    <t>P2.1.3</t>
  </si>
  <si>
    <t>Ethylene glycol (EG)</t>
  </si>
  <si>
    <t>P2.1.4</t>
  </si>
  <si>
    <t>Styrene</t>
  </si>
  <si>
    <t>P2.1.5</t>
  </si>
  <si>
    <t>Lactic acid</t>
  </si>
  <si>
    <t>P2.2</t>
  </si>
  <si>
    <t>Blended Intermediates</t>
  </si>
  <si>
    <t>P2.2.1</t>
  </si>
  <si>
    <t>Gaseous blends</t>
  </si>
  <si>
    <t>P2.2.2</t>
  </si>
  <si>
    <t>Liquid blends</t>
  </si>
  <si>
    <t>P2.2.3</t>
  </si>
  <si>
    <t>Solid blends</t>
  </si>
  <si>
    <t xml:space="preserve">P3      </t>
  </si>
  <si>
    <t>Polymers (Resins)</t>
  </si>
  <si>
    <t>P3.1</t>
  </si>
  <si>
    <t>Individual Resin Types</t>
  </si>
  <si>
    <t>P3.1.1</t>
  </si>
  <si>
    <t>P3.1.2</t>
  </si>
  <si>
    <t>P3.1.3</t>
  </si>
  <si>
    <t>P3.1.4</t>
  </si>
  <si>
    <t>P3.1.6</t>
  </si>
  <si>
    <t>P3.1.7</t>
  </si>
  <si>
    <t>P3.1.8</t>
  </si>
  <si>
    <t>P3.1.10</t>
  </si>
  <si>
    <t>P3.1.11</t>
  </si>
  <si>
    <t>P3.1.12</t>
  </si>
  <si>
    <t>P3.1.13</t>
  </si>
  <si>
    <t>P3.2</t>
  </si>
  <si>
    <t>Mixed Material Batches</t>
  </si>
  <si>
    <t>P3.2.1</t>
  </si>
  <si>
    <t>Plastics only</t>
  </si>
  <si>
    <t>P3.2.2</t>
  </si>
  <si>
    <t>With fillers</t>
  </si>
  <si>
    <t>P4</t>
  </si>
  <si>
    <t>Plastic Articles</t>
  </si>
  <si>
    <t>P4.1</t>
  </si>
  <si>
    <t>Flexible Materials</t>
  </si>
  <si>
    <t>P4.1.1</t>
  </si>
  <si>
    <t>PET film or wrap</t>
  </si>
  <si>
    <t>P4.1.2</t>
  </si>
  <si>
    <t>PE film or wrap</t>
  </si>
  <si>
    <t>P4.1.3</t>
  </si>
  <si>
    <t>PVC film or wrap</t>
  </si>
  <si>
    <t>PP film or wrap</t>
  </si>
  <si>
    <t>P4.1.5</t>
  </si>
  <si>
    <t>PS film or wrap</t>
  </si>
  <si>
    <t>P4.1.6</t>
  </si>
  <si>
    <t>Other spec. film or wrap</t>
  </si>
  <si>
    <t>P4.1.7</t>
  </si>
  <si>
    <t>Multi-plastic films</t>
  </si>
  <si>
    <t>P4.1.8</t>
  </si>
  <si>
    <t>Multi-material Composites</t>
  </si>
  <si>
    <t>P4.2</t>
  </si>
  <si>
    <t>Preforms</t>
  </si>
  <si>
    <t>P4.2.1</t>
  </si>
  <si>
    <t>Bottle forms</t>
  </si>
  <si>
    <t>P4.2.2</t>
  </si>
  <si>
    <t>Sheets for molding</t>
  </si>
  <si>
    <t>P5</t>
  </si>
  <si>
    <t>Plastic Products</t>
  </si>
  <si>
    <t>P5.1</t>
  </si>
  <si>
    <t>Packaging Elements</t>
  </si>
  <si>
    <t>Monomaterial flexible packages</t>
  </si>
  <si>
    <t>P5.1.2</t>
  </si>
  <si>
    <t>Multi-plastic flexible packages</t>
  </si>
  <si>
    <t>P5.1.3</t>
  </si>
  <si>
    <t>Composite material flexible packages</t>
  </si>
  <si>
    <t>Monomaterial bottles</t>
  </si>
  <si>
    <t>P5.1.5</t>
  </si>
  <si>
    <t>Mixed material bottles</t>
  </si>
  <si>
    <t>P5.1.6</t>
  </si>
  <si>
    <t>Monomaterial rigids</t>
  </si>
  <si>
    <t>P5.1.7</t>
  </si>
  <si>
    <t>Mixed material rigids</t>
  </si>
  <si>
    <t>P5.1.8</t>
  </si>
  <si>
    <t>Composite containers</t>
  </si>
  <si>
    <t>P5.1.9</t>
  </si>
  <si>
    <t>Caps, closures, fitments</t>
  </si>
  <si>
    <t>P5.1.10</t>
  </si>
  <si>
    <t>Plastic labels</t>
  </si>
  <si>
    <t>P5.1.11</t>
  </si>
  <si>
    <t>Other packages NEC</t>
  </si>
  <si>
    <t>P5.1.12</t>
  </si>
  <si>
    <t>Other parts NEC</t>
  </si>
  <si>
    <t>P5.2</t>
  </si>
  <si>
    <t>Automotive</t>
  </si>
  <si>
    <t>TBD</t>
  </si>
  <si>
    <t>P5.3</t>
  </si>
  <si>
    <t>Consumer Goods</t>
  </si>
  <si>
    <t>P5.4</t>
  </si>
  <si>
    <t>Healthcare &amp; Medical</t>
  </si>
  <si>
    <t>P5.5</t>
  </si>
  <si>
    <t>Construction &amp; Infrastructure</t>
  </si>
  <si>
    <t>P5.5.1</t>
  </si>
  <si>
    <t>Piping, ducts, gutters</t>
  </si>
  <si>
    <t>P5.5.2</t>
  </si>
  <si>
    <t>Bricks, pavers, gravel, and other non-agricultural ground cover</t>
  </si>
  <si>
    <t>P5.5.3</t>
  </si>
  <si>
    <t>Windows and doors</t>
  </si>
  <si>
    <t>P5.5.4</t>
  </si>
  <si>
    <t>Plastic lumber, fencing, and railroad ties</t>
  </si>
  <si>
    <t>P5.5.5</t>
  </si>
  <si>
    <t>Roof coverings and cladding panels</t>
  </si>
  <si>
    <t>P5.5.6</t>
  </si>
  <si>
    <t>Wall lining, ceiling panels, and floor coverings</t>
  </si>
  <si>
    <t>P5.5.7</t>
  </si>
  <si>
    <t>Membranes and insulation</t>
  </si>
  <si>
    <t>P5.5.8</t>
  </si>
  <si>
    <t>Tanks, totes, barrels, and bins</t>
  </si>
  <si>
    <t>P5.5.9</t>
  </si>
  <si>
    <t>Pallets and slip sheets</t>
  </si>
  <si>
    <t>P5.6</t>
  </si>
  <si>
    <t>Agriculture</t>
  </si>
  <si>
    <t>P5.6.1</t>
  </si>
  <si>
    <t>Greenhouse films (including tunnels)</t>
  </si>
  <si>
    <t>P5.6.2</t>
  </si>
  <si>
    <t>Mulch films</t>
  </si>
  <si>
    <t>P5.6.3</t>
  </si>
  <si>
    <t>Silage wrap and bags</t>
  </si>
  <si>
    <t>P5.7</t>
  </si>
  <si>
    <t>Electrical &amp; Electronics</t>
  </si>
  <si>
    <t>P5.8</t>
  </si>
  <si>
    <t>Textiles</t>
  </si>
  <si>
    <r>
      <rPr>
        <rFont val="Calibri"/>
        <color theme="1"/>
        <sz val="11.0"/>
      </rPr>
      <t xml:space="preserve">Based on </t>
    </r>
    <r>
      <rPr>
        <rFont val="Calibri"/>
        <b/>
        <color theme="1"/>
        <sz val="11.0"/>
      </rPr>
      <t>RMS</t>
    </r>
    <r>
      <rPr>
        <rFont val="Calibri"/>
        <color theme="1"/>
        <sz val="11.0"/>
      </rPr>
      <t xml:space="preserve"> </t>
    </r>
    <r>
      <rPr>
        <rFont val="Calibri"/>
        <b/>
        <color theme="1"/>
        <sz val="11.0"/>
      </rPr>
      <t xml:space="preserve">Plastic Module </t>
    </r>
    <r>
      <rPr>
        <rFont val="Calibri"/>
        <color theme="1"/>
        <sz val="11.0"/>
      </rPr>
      <t xml:space="preserve">v1.0. Issued May 6, 2021.  Always check for the latest version of the ARC ID codes. </t>
    </r>
  </si>
  <si>
    <t>RMS ID Code</t>
  </si>
  <si>
    <t>Quantity</t>
  </si>
  <si>
    <t>All P2</t>
  </si>
  <si>
    <t>Chemical recycling monomers and blended intermediates</t>
  </si>
  <si>
    <t>PEQ_ARC</t>
  </si>
  <si>
    <t>Acrylonitrile Butadiene Styrene (ABS)</t>
  </si>
  <si>
    <t>ABS_ARC</t>
  </si>
  <si>
    <t>Acrylic (poly methyl methacrylate) (ACR)</t>
  </si>
  <si>
    <t>ACR_ARC</t>
  </si>
  <si>
    <t>Nylon (polyamide)</t>
  </si>
  <si>
    <t>PA_ARC</t>
  </si>
  <si>
    <t>PCAR_ARC</t>
  </si>
  <si>
    <t>Ethylene polymers (HD, LD, LLD)</t>
  </si>
  <si>
    <t>Polyethylene terephthalate (polyester)</t>
  </si>
  <si>
    <t>Polyethylene terephthalate glycol</t>
  </si>
  <si>
    <t>PETG_ARC</t>
  </si>
  <si>
    <t>Polylactic acid</t>
  </si>
  <si>
    <t>PLA_ARC</t>
  </si>
  <si>
    <t>Polypropylene</t>
  </si>
  <si>
    <t>Polystyrene</t>
  </si>
  <si>
    <t>PS_ARC</t>
  </si>
  <si>
    <t>Polyurethane</t>
  </si>
  <si>
    <t>PU_ARC</t>
  </si>
  <si>
    <t>Polyvinyl chloride</t>
  </si>
  <si>
    <t>PVC_ARC</t>
  </si>
  <si>
    <t>P3.1.13, All P3.2</t>
  </si>
  <si>
    <t>Other monomaterials, mixed batches, materials not elsewhere classified</t>
  </si>
  <si>
    <t>Other_ARC</t>
  </si>
  <si>
    <t>Material Types</t>
  </si>
  <si>
    <t>ARC Types</t>
  </si>
  <si>
    <r>
      <rPr>
        <rFont val="Calibri"/>
        <color rgb="FF2B3D4D"/>
        <sz val="10.0"/>
      </rPr>
      <t>P1.1.1</t>
    </r>
  </si>
  <si>
    <r>
      <rPr>
        <rFont val="Calibri"/>
        <color rgb="FF2B3D4D"/>
        <sz val="10.0"/>
      </rPr>
      <t>P1.1.2</t>
    </r>
  </si>
  <si>
    <r>
      <rPr>
        <rFont val="Calibri"/>
        <color rgb="FF2B3D4D"/>
        <sz val="10.0"/>
      </rPr>
      <t>P1.1.3</t>
    </r>
  </si>
  <si>
    <r>
      <rPr>
        <rFont val="Calibri"/>
        <color rgb="FF2B3D4D"/>
        <sz val="10.0"/>
      </rPr>
      <t>P1.1.4</t>
    </r>
  </si>
  <si>
    <r>
      <rPr>
        <rFont val="Calibri"/>
        <color rgb="FF2B3D4D"/>
        <sz val="10.0"/>
      </rPr>
      <t>P1.1.5</t>
    </r>
  </si>
  <si>
    <r>
      <rPr>
        <rFont val="Calibri"/>
        <color rgb="FF2B3D4D"/>
        <sz val="10.0"/>
      </rPr>
      <t>P1.1.6</t>
    </r>
  </si>
  <si>
    <r>
      <rPr>
        <rFont val="Calibri"/>
        <color rgb="FF2B3D4D"/>
        <sz val="10.0"/>
      </rPr>
      <t>P1.1.7</t>
    </r>
  </si>
  <si>
    <r>
      <rPr>
        <rFont val="Calibri"/>
        <color rgb="FF2B3D4D"/>
        <sz val="10.0"/>
      </rPr>
      <t>P1.1.8</t>
    </r>
  </si>
  <si>
    <r>
      <rPr>
        <rFont val="Calibri"/>
        <color rgb="FF2B3D4D"/>
        <sz val="10.0"/>
      </rPr>
      <t>P1.1.9</t>
    </r>
  </si>
  <si>
    <r>
      <rPr>
        <rFont val="Calibri"/>
        <color rgb="FF2B3D4D"/>
        <sz val="10.0"/>
      </rPr>
      <t>P1.1.10</t>
    </r>
  </si>
  <si>
    <r>
      <rPr>
        <rFont val="Calibri"/>
        <color rgb="FF2B3D4D"/>
        <sz val="10.0"/>
      </rPr>
      <t>P1.1.11</t>
    </r>
  </si>
  <si>
    <r>
      <rPr>
        <rFont val="Calibri"/>
        <color rgb="FF2B3D4D"/>
        <sz val="10.0"/>
      </rPr>
      <t>P1.1.12</t>
    </r>
  </si>
  <si>
    <r>
      <rPr>
        <rFont val="Calibri"/>
        <color rgb="FF2B3D4D"/>
        <sz val="10.0"/>
      </rPr>
      <t>P1.1.13</t>
    </r>
  </si>
  <si>
    <r>
      <rPr>
        <rFont val="Calibri"/>
        <color rgb="FF2B3D4D"/>
        <sz val="10.0"/>
      </rPr>
      <t>P1.2.1</t>
    </r>
  </si>
  <si>
    <r>
      <rPr>
        <rFont val="Calibri"/>
        <color rgb="FF2B3D4D"/>
        <sz val="10.0"/>
      </rPr>
      <t>P1.2.2</t>
    </r>
  </si>
  <si>
    <r>
      <rPr>
        <rFont val="Calibri"/>
        <color rgb="FF2B3D4D"/>
        <sz val="10.0"/>
      </rPr>
      <t>P2.1.1</t>
    </r>
  </si>
  <si>
    <r>
      <rPr>
        <rFont val="Calibri"/>
        <color rgb="FF2B3D4D"/>
        <sz val="10.0"/>
      </rPr>
      <t>P2.1.2</t>
    </r>
  </si>
  <si>
    <r>
      <rPr>
        <rFont val="Calibri"/>
        <color rgb="FF2B3D4D"/>
        <sz val="10.0"/>
      </rPr>
      <t>P2.1.3</t>
    </r>
  </si>
  <si>
    <r>
      <rPr>
        <rFont val="Calibri"/>
        <color rgb="FF2B3D4D"/>
        <sz val="10.0"/>
      </rPr>
      <t>P2.1.4</t>
    </r>
  </si>
  <si>
    <r>
      <rPr>
        <rFont val="Calibri"/>
        <color rgb="FF2B3D4D"/>
        <sz val="10.0"/>
      </rPr>
      <t>P2.1.5</t>
    </r>
  </si>
  <si>
    <r>
      <rPr>
        <rFont val="Calibri"/>
        <color rgb="FF2B3D4D"/>
        <sz val="10.0"/>
      </rPr>
      <t>P2.2.1</t>
    </r>
  </si>
  <si>
    <r>
      <rPr>
        <rFont val="Calibri"/>
        <color rgb="FF2B3D4D"/>
        <sz val="10.0"/>
      </rPr>
      <t>P2.2.2</t>
    </r>
  </si>
  <si>
    <r>
      <rPr>
        <rFont val="Calibri"/>
        <color rgb="FF2B3D4D"/>
        <sz val="10.0"/>
      </rPr>
      <t>P2.2.3</t>
    </r>
  </si>
  <si>
    <r>
      <rPr>
        <rFont val="Calibri"/>
        <color rgb="FF2B3D4D"/>
        <sz val="10.0"/>
      </rPr>
      <t>P3.1.1</t>
    </r>
  </si>
  <si>
    <r>
      <rPr>
        <rFont val="Calibri"/>
        <color rgb="FF2B3D4D"/>
        <sz val="10.0"/>
      </rPr>
      <t>P3.1.2</t>
    </r>
  </si>
  <si>
    <r>
      <rPr>
        <rFont val="Calibri"/>
        <color rgb="FF2B3D4D"/>
        <sz val="10.0"/>
      </rPr>
      <t>P3.1.3</t>
    </r>
  </si>
  <si>
    <r>
      <rPr>
        <rFont val="Calibri"/>
        <color rgb="FF2B3D4D"/>
        <sz val="10.0"/>
      </rPr>
      <t>P3.1.4</t>
    </r>
  </si>
  <si>
    <r>
      <rPr>
        <rFont val="Calibri"/>
        <color rgb="FF2B3D4D"/>
        <sz val="10.0"/>
      </rPr>
      <t>P3.1.5</t>
    </r>
  </si>
  <si>
    <r>
      <rPr>
        <rFont val="Calibri"/>
        <color rgb="FF2B3D4D"/>
        <sz val="10.0"/>
      </rPr>
      <t>P3.1.6</t>
    </r>
  </si>
  <si>
    <r>
      <rPr>
        <rFont val="Calibri"/>
        <color rgb="FF2B3D4D"/>
        <sz val="10.0"/>
      </rPr>
      <t>P3.1.7</t>
    </r>
  </si>
  <si>
    <r>
      <rPr>
        <rFont val="Calibri"/>
        <color rgb="FF2B3D4D"/>
        <sz val="10.0"/>
      </rPr>
      <t>P3.1.8</t>
    </r>
  </si>
  <si>
    <r>
      <rPr>
        <rFont val="Calibri"/>
        <color rgb="FF2B3D4D"/>
        <sz val="10.0"/>
      </rPr>
      <t>P3.1.9</t>
    </r>
  </si>
  <si>
    <r>
      <rPr>
        <rFont val="Calibri"/>
        <color rgb="FF2B3D4D"/>
        <sz val="10.0"/>
      </rPr>
      <t>P3.1.10</t>
    </r>
  </si>
  <si>
    <r>
      <rPr>
        <rFont val="Calibri"/>
        <color rgb="FF2B3D4D"/>
        <sz val="10.0"/>
      </rPr>
      <t>P3.1.11</t>
    </r>
  </si>
  <si>
    <r>
      <rPr>
        <rFont val="Calibri"/>
        <color rgb="FF2B3D4D"/>
        <sz val="10.0"/>
      </rPr>
      <t>P3.1.12</t>
    </r>
  </si>
  <si>
    <r>
      <rPr>
        <rFont val="Calibri"/>
        <color rgb="FF2B3D4D"/>
        <sz val="10.0"/>
      </rPr>
      <t>P3.1.13</t>
    </r>
  </si>
  <si>
    <r>
      <rPr>
        <rFont val="Calibri"/>
        <color rgb="FF2B3D4D"/>
        <sz val="10.0"/>
      </rPr>
      <t>P3.2.1</t>
    </r>
  </si>
  <si>
    <r>
      <rPr>
        <rFont val="Calibri"/>
        <color rgb="FF2B3D4D"/>
        <sz val="10.0"/>
      </rPr>
      <t>P3.2.2</t>
    </r>
  </si>
  <si>
    <r>
      <rPr>
        <rFont val="Calibri"/>
        <color rgb="FF2B3D4D"/>
        <sz val="10.0"/>
      </rPr>
      <t>P4.1.1</t>
    </r>
  </si>
  <si>
    <r>
      <rPr>
        <rFont val="Calibri"/>
        <color rgb="FF2B3D4D"/>
        <sz val="10.0"/>
      </rPr>
      <t>P4.1.2</t>
    </r>
  </si>
  <si>
    <r>
      <rPr>
        <rFont val="Calibri"/>
        <color rgb="FF2B3D4D"/>
        <sz val="10.0"/>
      </rPr>
      <t>P4.1.3</t>
    </r>
  </si>
  <si>
    <r>
      <rPr>
        <rFont val="Calibri"/>
        <color rgb="FF2B3D4D"/>
        <sz val="10.0"/>
      </rPr>
      <t>P4.1.4</t>
    </r>
  </si>
  <si>
    <r>
      <rPr>
        <rFont val="Calibri"/>
        <color rgb="FF2B3D4D"/>
        <sz val="10.0"/>
      </rPr>
      <t>P4.1.5</t>
    </r>
  </si>
  <si>
    <r>
      <rPr>
        <rFont val="Calibri"/>
        <color rgb="FF2B3D4D"/>
        <sz val="10.0"/>
      </rPr>
      <t>P4.1.6</t>
    </r>
  </si>
  <si>
    <r>
      <rPr>
        <rFont val="Calibri"/>
        <color rgb="FF2B3D4D"/>
        <sz val="10.0"/>
      </rPr>
      <t>P4.1.7</t>
    </r>
  </si>
  <si>
    <r>
      <rPr>
        <rFont val="Calibri"/>
        <color rgb="FF2B3D4D"/>
        <sz val="10.0"/>
      </rPr>
      <t>P4.2.1</t>
    </r>
  </si>
  <si>
    <t>Line</t>
  </si>
  <si>
    <t>Line 1</t>
  </si>
  <si>
    <t>Yes</t>
  </si>
  <si>
    <t>Physical</t>
  </si>
  <si>
    <t>Line 2</t>
  </si>
  <si>
    <t>No</t>
  </si>
  <si>
    <t>Processing Line</t>
  </si>
  <si>
    <t>Chemical</t>
  </si>
  <si>
    <t>Line 3</t>
  </si>
  <si>
    <t>N/A</t>
  </si>
  <si>
    <t>Line 4</t>
  </si>
  <si>
    <t>Line 5</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</si>
</sst>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_(* #,##0_);_(* \(#,##0\);_(* &quot;-&quot;??_);_(@_)"/>
  </numFmts>
  <fonts count="63">
    <font>
      <sz val="11.0"/>
      <color theme="1"/>
      <name val="Arial"/>
      <scheme val="minor"/>
    </font>
    <font>
      <u/>
      <sz val="11.0"/>
      <color rgb="FF0000FF"/>
    </font>
    <font>
      <sz val="11.0"/>
      <color theme="1"/>
      <name val="Calibri"/>
    </font>
    <font>
      <sz val="18.0"/>
      <color theme="0"/>
      <name val="Calibri"/>
    </font>
    <font/>
    <font>
      <sz val="11.0"/>
      <color theme="0"/>
      <name val="Calibri"/>
    </font>
    <font>
      <b/>
      <sz val="11.0"/>
      <color theme="0"/>
      <name val="Calibri"/>
    </font>
    <font>
      <b/>
      <sz val="11.0"/>
      <color theme="1"/>
      <name val="Calibri"/>
    </font>
    <font>
      <b/>
      <sz val="14.0"/>
      <color theme="1"/>
      <name val="Calibri"/>
    </font>
    <font>
      <b/>
      <sz val="12.0"/>
      <color theme="1"/>
      <name val="Calibri"/>
    </font>
    <font>
      <u/>
      <sz val="10.0"/>
      <color theme="10"/>
      <name val="Calibri"/>
    </font>
    <font>
      <i/>
      <sz val="10.0"/>
      <color theme="1"/>
      <name val="Calibri"/>
    </font>
    <font>
      <i/>
      <sz val="11.0"/>
      <color theme="1"/>
      <name val="Calibri"/>
    </font>
    <font>
      <sz val="10.0"/>
      <color theme="1"/>
      <name val="Calibri"/>
    </font>
    <font>
      <u/>
      <sz val="10.0"/>
      <color theme="10"/>
      <name val="Calibri"/>
    </font>
    <font>
      <sz val="11.0"/>
      <color rgb="FF000000"/>
      <name val="Calibri"/>
    </font>
    <font>
      <b/>
      <sz val="10.0"/>
      <color theme="1"/>
      <name val="Calibri"/>
    </font>
    <font>
      <sz val="11.0"/>
      <color rgb="FFFF0000"/>
      <name val="Calibri"/>
    </font>
    <font>
      <b/>
      <sz val="11.0"/>
      <color rgb="FFFF0000"/>
      <name val="Calibri"/>
    </font>
    <font>
      <sz val="10.0"/>
      <color theme="0"/>
      <name val="Calibri"/>
    </font>
    <font>
      <b/>
      <i/>
      <sz val="11.0"/>
      <color theme="0"/>
      <name val="Calibri"/>
    </font>
    <font>
      <b/>
      <i/>
      <sz val="11.0"/>
      <color rgb="FF7F7F7F"/>
      <name val="Calibri"/>
    </font>
    <font>
      <sz val="10.0"/>
      <color theme="0"/>
      <name val="Lato"/>
    </font>
    <font>
      <b/>
      <i/>
      <sz val="10.0"/>
      <color theme="0"/>
      <name val="Lato"/>
    </font>
    <font>
      <sz val="11.0"/>
      <color theme="1"/>
      <name val="Lato"/>
    </font>
    <font>
      <b/>
      <sz val="11.0"/>
      <color theme="0"/>
      <name val="Lato"/>
    </font>
    <font>
      <sz val="11.0"/>
      <color rgb="FF051923"/>
      <name val="Lato"/>
    </font>
    <font>
      <b/>
      <sz val="12.0"/>
      <color theme="0"/>
      <name val="Calibri"/>
    </font>
    <font>
      <b/>
      <sz val="10.0"/>
      <color theme="0"/>
      <name val="Calibri"/>
    </font>
    <font>
      <b/>
      <i/>
      <sz val="8.0"/>
      <color theme="0"/>
      <name val="Calibri"/>
    </font>
    <font>
      <sz val="10.0"/>
      <color rgb="FF051923"/>
      <name val="Calibri"/>
    </font>
    <font>
      <b/>
      <i/>
      <sz val="10.0"/>
      <color theme="1"/>
      <name val="Calibri"/>
    </font>
    <font>
      <b/>
      <i/>
      <sz val="10.0"/>
      <color theme="0"/>
      <name val="Calibri"/>
    </font>
    <font>
      <b/>
      <i/>
      <sz val="8.0"/>
      <color theme="1"/>
      <name val="Calibri"/>
    </font>
    <font>
      <b/>
      <sz val="10.0"/>
      <color rgb="FFFFFFFF"/>
      <name val="Calibri"/>
    </font>
    <font>
      <b/>
      <sz val="11.0"/>
      <color rgb="FFFFFFFF"/>
      <name val="Calibri"/>
    </font>
    <font>
      <i/>
      <sz val="11.0"/>
      <color rgb="FF595959"/>
      <name val="Calibri"/>
    </font>
    <font>
      <sz val="11.0"/>
      <color rgb="FF595959"/>
      <name val="Calibri"/>
    </font>
    <font>
      <b/>
      <sz val="11.0"/>
      <color rgb="FF595959"/>
      <name val="Calibri"/>
    </font>
    <font>
      <b/>
      <sz val="16.0"/>
      <color theme="0"/>
      <name val="Calibri"/>
    </font>
    <font>
      <b/>
      <i/>
      <u/>
      <sz val="11.0"/>
      <color theme="1"/>
      <name val="Calibri"/>
    </font>
    <font>
      <b/>
      <i/>
      <sz val="11.0"/>
      <color theme="1"/>
      <name val="Calibri"/>
    </font>
    <font>
      <b/>
      <sz val="14.0"/>
      <color theme="0"/>
      <name val="Calibri"/>
    </font>
    <font>
      <b/>
      <sz val="11.0"/>
      <color rgb="FF7F7F7F"/>
      <name val="Calibri"/>
    </font>
    <font>
      <i/>
      <sz val="14.0"/>
      <color theme="0"/>
      <name val="Calibri"/>
    </font>
    <font>
      <i/>
      <sz val="14.0"/>
      <color theme="1"/>
      <name val="Calibri"/>
    </font>
    <font>
      <i/>
      <sz val="11.0"/>
      <color rgb="FF1F3864"/>
      <name val="Calibri"/>
    </font>
    <font>
      <b/>
      <sz val="11.0"/>
      <color rgb="FF1F3864"/>
      <name val="Calibri"/>
    </font>
    <font>
      <sz val="11.0"/>
      <color theme="0"/>
      <name val="Lato"/>
    </font>
    <font>
      <sz val="14.0"/>
      <color theme="0"/>
      <name val="Lato"/>
    </font>
    <font>
      <sz val="12.0"/>
      <color theme="0"/>
      <name val="Lato"/>
    </font>
    <font>
      <sz val="14.0"/>
      <color theme="1"/>
      <name val="Lato"/>
    </font>
    <font>
      <sz val="12.0"/>
      <color theme="1"/>
      <name val="Lato"/>
    </font>
    <font>
      <sz val="10.0"/>
      <color theme="1"/>
      <name val="Lato"/>
    </font>
    <font>
      <b/>
      <sz val="14.0"/>
      <color theme="0"/>
      <name val="Lato"/>
    </font>
    <font>
      <b/>
      <sz val="14.0"/>
      <color rgb="FFFFFFFF"/>
      <name val="Lato"/>
    </font>
    <font>
      <b/>
      <sz val="14.0"/>
      <color theme="1"/>
      <name val="Lato"/>
    </font>
    <font>
      <b/>
      <sz val="12.0"/>
      <color theme="1"/>
      <name val="Lato"/>
    </font>
    <font>
      <b/>
      <sz val="13.0"/>
      <color theme="1"/>
      <name val="Lato"/>
    </font>
    <font>
      <sz val="9.0"/>
      <color theme="1"/>
      <name val="Lato"/>
    </font>
    <font>
      <b/>
      <sz val="11.0"/>
      <color theme="1"/>
      <name val="Lato"/>
    </font>
    <font>
      <color theme="1"/>
      <name val="Arial"/>
    </font>
    <font>
      <sz val="10.0"/>
      <color rgb="FF2B3D4D"/>
      <name val="Calibri"/>
    </font>
  </fonts>
  <fills count="31">
    <fill>
      <patternFill patternType="none"/>
    </fill>
    <fill>
      <patternFill patternType="lightGray"/>
    </fill>
    <fill>
      <patternFill patternType="solid">
        <fgColor rgb="FFF2F2F2"/>
        <bgColor rgb="FFF2F2F2"/>
      </patternFill>
    </fill>
    <fill>
      <patternFill patternType="solid">
        <fgColor theme="4"/>
        <bgColor theme="4"/>
      </patternFill>
    </fill>
    <fill>
      <patternFill patternType="solid">
        <fgColor theme="0"/>
        <bgColor theme="0"/>
      </patternFill>
    </fill>
    <fill>
      <patternFill patternType="solid">
        <fgColor theme="8"/>
        <bgColor theme="8"/>
      </patternFill>
    </fill>
    <fill>
      <patternFill patternType="solid">
        <fgColor theme="9"/>
        <bgColor theme="9"/>
      </patternFill>
    </fill>
    <fill>
      <patternFill patternType="solid">
        <fgColor rgb="FF3F3F3F"/>
        <bgColor rgb="FF3F3F3F"/>
      </patternFill>
    </fill>
    <fill>
      <patternFill patternType="solid">
        <fgColor rgb="FFD8D8D8"/>
        <bgColor rgb="FFD8D8D8"/>
      </patternFill>
    </fill>
    <fill>
      <patternFill patternType="solid">
        <fgColor rgb="FFE7E6E6"/>
        <bgColor rgb="FFE7E6E6"/>
      </patternFill>
    </fill>
    <fill>
      <patternFill patternType="solid">
        <fgColor rgb="FFDEEAF6"/>
        <bgColor rgb="FFDEEAF6"/>
      </patternFill>
    </fill>
    <fill>
      <patternFill patternType="solid">
        <fgColor rgb="FFD9E2F3"/>
        <bgColor rgb="FFD9E2F3"/>
      </patternFill>
    </fill>
    <fill>
      <patternFill patternType="solid">
        <fgColor rgb="FF1E4E79"/>
        <bgColor rgb="FF1E4E79"/>
      </patternFill>
    </fill>
    <fill>
      <patternFill patternType="solid">
        <fgColor rgb="FF7B7B7B"/>
        <bgColor rgb="FF7B7B7B"/>
      </patternFill>
    </fill>
    <fill>
      <patternFill patternType="solid">
        <fgColor rgb="FF44546A"/>
        <bgColor rgb="FF44546A"/>
      </patternFill>
    </fill>
    <fill>
      <patternFill patternType="solid">
        <fgColor rgb="FF2A3C4C"/>
        <bgColor rgb="FF2A3C4C"/>
      </patternFill>
    </fill>
    <fill>
      <patternFill patternType="solid">
        <fgColor theme="1"/>
        <bgColor theme="1"/>
      </patternFill>
    </fill>
    <fill>
      <patternFill patternType="solid">
        <fgColor rgb="FF8EAADB"/>
        <bgColor rgb="FF8EAADB"/>
      </patternFill>
    </fill>
    <fill>
      <patternFill patternType="solid">
        <fgColor rgb="FFFEF2CB"/>
        <bgColor rgb="FFFEF2CB"/>
      </patternFill>
    </fill>
    <fill>
      <patternFill patternType="solid">
        <fgColor rgb="FFECECEC"/>
        <bgColor rgb="FFECECEC"/>
      </patternFill>
    </fill>
    <fill>
      <patternFill patternType="solid">
        <fgColor rgb="FF385623"/>
        <bgColor rgb="FF385623"/>
      </patternFill>
    </fill>
    <fill>
      <patternFill patternType="solid">
        <fgColor rgb="FF548135"/>
        <bgColor rgb="FF548135"/>
      </patternFill>
    </fill>
    <fill>
      <patternFill patternType="solid">
        <fgColor rgb="FFC5E0B3"/>
        <bgColor rgb="FFC5E0B3"/>
      </patternFill>
    </fill>
    <fill>
      <patternFill patternType="solid">
        <fgColor rgb="FFA8D08D"/>
        <bgColor rgb="FFA8D08D"/>
      </patternFill>
    </fill>
    <fill>
      <patternFill patternType="solid">
        <fgColor rgb="FFBFBFBF"/>
        <bgColor rgb="FFBFBFBF"/>
      </patternFill>
    </fill>
    <fill>
      <patternFill patternType="solid">
        <fgColor rgb="FF525252"/>
        <bgColor rgb="FF525252"/>
      </patternFill>
    </fill>
    <fill>
      <patternFill patternType="solid">
        <fgColor rgb="FFFFE598"/>
        <bgColor rgb="FFFFE598"/>
      </patternFill>
    </fill>
    <fill>
      <patternFill patternType="solid">
        <fgColor rgb="FF595959"/>
        <bgColor rgb="FF595959"/>
      </patternFill>
    </fill>
    <fill>
      <patternFill patternType="solid">
        <fgColor rgb="FF1F3864"/>
        <bgColor rgb="FF1F3864"/>
      </patternFill>
    </fill>
    <fill>
      <patternFill patternType="solid">
        <fgColor rgb="FFF3F3F3"/>
        <bgColor rgb="FFF3F3F3"/>
      </patternFill>
    </fill>
    <fill>
      <patternFill patternType="solid">
        <fgColor rgb="FFB4C6E7"/>
        <bgColor rgb="FFB4C6E7"/>
      </patternFill>
    </fill>
  </fills>
  <borders count="115">
    <border/>
    <border>
      <left/>
      <right/>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top/>
    </border>
    <border>
      <top/>
    </border>
    <border>
      <right style="thin">
        <color rgb="FF000000"/>
      </right>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bottom style="thin">
        <color rgb="FF000000"/>
      </bottom>
    </border>
    <border>
      <left style="medium">
        <color rgb="FF000000"/>
      </left>
      <top style="medium">
        <color rgb="FF000000"/>
      </top>
    </border>
    <border>
      <top style="medium">
        <color rgb="FF000000"/>
      </top>
    </border>
    <border>
      <left style="medium">
        <color rgb="FF000000"/>
      </left>
      <right style="medium">
        <color rgb="FF000000"/>
      </right>
      <top style="medium">
        <color rgb="FF000000"/>
      </top>
    </border>
    <border>
      <left/>
      <right/>
      <top style="medium">
        <color rgb="FF000000"/>
      </top>
      <bottom/>
    </border>
    <border>
      <left style="medium">
        <color rgb="FF000000"/>
      </left>
      <bottom style="medium">
        <color rgb="FF000000"/>
      </bottom>
    </border>
    <border>
      <bottom style="medium">
        <color rgb="FF000000"/>
      </bottom>
    </border>
    <border>
      <left style="medium">
        <color rgb="FF000000"/>
      </left>
      <right style="medium">
        <color rgb="FF000000"/>
      </right>
      <bottom style="thin">
        <color rgb="FF000000"/>
      </bottom>
    </border>
    <border>
      <left style="medium">
        <color rgb="FF000000"/>
      </left>
      <right style="medium">
        <color rgb="FF000000"/>
      </right>
      <bottom style="medium">
        <color rgb="FF000000"/>
      </bottom>
    </border>
    <border>
      <left style="medium">
        <color rgb="FF000000"/>
      </left>
      <right/>
      <top/>
      <bottom/>
    </border>
    <border>
      <left style="medium">
        <color rgb="FF000000"/>
      </left>
      <right style="medium">
        <color rgb="FF000000"/>
      </right>
      <top/>
      <bottom style="thin">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style="medium">
        <color rgb="FF000000"/>
      </right>
      <top/>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thin">
        <color rgb="FF000000"/>
      </left>
      <right style="thin">
        <color rgb="FF000000"/>
      </right>
      <top/>
      <bottom style="thin">
        <color rgb="FF000000"/>
      </bottom>
    </border>
    <border>
      <left/>
      <top/>
      <bottom style="thin">
        <color rgb="FF000000"/>
      </bottom>
    </border>
    <border>
      <top/>
      <bottom style="thin">
        <color rgb="FF000000"/>
      </bottom>
    </border>
    <border>
      <right style="thin">
        <color rgb="FF000000"/>
      </right>
      <top/>
      <bottom style="thin">
        <color rgb="FF000000"/>
      </bottom>
    </border>
    <border>
      <left/>
      <right style="thin">
        <color rgb="FF000000"/>
      </right>
      <top/>
      <bottom style="thin">
        <color rgb="FF000000"/>
      </bottom>
    </border>
    <border>
      <left/>
      <top style="thin">
        <color rgb="FF000000"/>
      </top>
      <bottom style="thin">
        <color rgb="FF000000"/>
      </bottom>
    </border>
    <border>
      <left/>
      <right style="thin">
        <color rgb="FF000000"/>
      </right>
      <top style="thin">
        <color rgb="FF000000"/>
      </top>
      <bottom style="thin">
        <color rgb="FF000000"/>
      </bottom>
    </border>
    <border>
      <left style="thin">
        <color rgb="FF000000"/>
      </left>
      <top/>
      <bottom/>
    </border>
    <border>
      <right style="thin">
        <color rgb="FF000000"/>
      </right>
      <top/>
      <bottom/>
    </border>
    <border>
      <left style="medium">
        <color rgb="FF000000"/>
      </left>
      <right/>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left style="thin">
        <color rgb="FF000000"/>
      </left>
      <right style="thin">
        <color rgb="FF000000"/>
      </right>
      <top/>
      <bottom/>
    </border>
    <border>
      <left style="thin">
        <color rgb="FF000000"/>
      </left>
      <top/>
      <bottom style="thin">
        <color rgb="FF000000"/>
      </bottom>
    </border>
    <border>
      <left style="thin">
        <color rgb="FF000000"/>
      </left>
      <right style="thin">
        <color rgb="FF000000"/>
      </right>
      <top style="thin">
        <color rgb="FF000000"/>
      </top>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top/>
      <bottom/>
    </border>
    <border>
      <left style="thin">
        <color rgb="FF000000"/>
      </left>
      <right/>
      <top/>
      <bottom style="thin">
        <color rgb="FF000000"/>
      </bottom>
    </border>
    <border>
      <left/>
      <right style="thin">
        <color rgb="FF000000"/>
      </right>
      <top style="thin">
        <color rgb="FF000000"/>
      </top>
      <bottom/>
    </border>
    <border>
      <left style="thin">
        <color rgb="FF000000"/>
      </left>
      <right style="thin">
        <color rgb="FF000000"/>
      </right>
    </border>
    <border>
      <left style="thin">
        <color rgb="FF000000"/>
      </left>
      <right/>
      <top/>
      <bottom/>
    </border>
    <border>
      <left style="thin">
        <color rgb="FF000000"/>
      </left>
      <right style="thin">
        <color rgb="FF000000"/>
      </right>
      <top/>
    </border>
    <border>
      <left style="thin">
        <color rgb="FF000000"/>
      </left>
      <top style="medium">
        <color rgb="FF000000"/>
      </top>
    </border>
    <border>
      <right style="thin">
        <color rgb="FF000000"/>
      </right>
      <top style="medium">
        <color rgb="FF000000"/>
      </top>
    </border>
    <border>
      <left style="thin">
        <color rgb="FF000000"/>
      </left>
      <right/>
      <top style="thin">
        <color rgb="FF000000"/>
      </top>
      <bottom/>
    </border>
    <border>
      <left/>
      <right/>
      <top style="thin">
        <color rgb="FF000000"/>
      </top>
      <bottom/>
    </border>
    <border>
      <left/>
      <right style="thin">
        <color rgb="FF000000"/>
      </right>
      <top/>
      <bottom/>
    </border>
    <border>
      <left/>
      <right/>
      <top/>
      <bottom style="thin">
        <color rgb="FF000000"/>
      </bottom>
    </border>
    <border>
      <left style="thin">
        <color rgb="FF000000"/>
      </left>
      <right/>
      <top style="thin">
        <color rgb="FF000000"/>
      </top>
    </border>
    <border>
      <left style="thin">
        <color rgb="FF000000"/>
      </left>
      <right/>
    </border>
    <border>
      <left style="thin">
        <color rgb="FF000000"/>
      </left>
      <right/>
      <bottom style="thin">
        <color rgb="FF000000"/>
      </bottom>
    </border>
    <border>
      <left style="medium">
        <color rgb="FF000000"/>
      </left>
      <right style="thin">
        <color rgb="FF000000"/>
      </right>
      <bottom style="thin">
        <color rgb="FF000000"/>
      </bottom>
    </border>
    <border>
      <left style="medium">
        <color rgb="FF000000"/>
      </left>
      <right style="thin">
        <color rgb="FF000000"/>
      </right>
      <top style="thin">
        <color rgb="FF000000"/>
      </top>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right style="thin">
        <color rgb="FF000000"/>
      </right>
      <top/>
      <bottom/>
    </border>
    <border>
      <left style="thin">
        <color rgb="FF000000"/>
      </left>
      <right/>
      <top style="medium">
        <color rgb="FF000000"/>
      </top>
      <bottom/>
    </border>
    <border>
      <left/>
      <right style="thin">
        <color rgb="FF000000"/>
      </right>
      <top style="medium">
        <color rgb="FF000000"/>
      </top>
      <bottom/>
    </border>
    <border>
      <left/>
      <right style="medium">
        <color rgb="FF000000"/>
      </right>
      <top style="thin">
        <color rgb="FF000000"/>
      </top>
      <bottom style="thin">
        <color rgb="FF000000"/>
      </bottom>
    </border>
    <border>
      <left/>
      <top/>
    </border>
    <border>
      <left/>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thin">
        <color rgb="FF000000"/>
      </left>
      <top style="medium">
        <color rgb="FF000000"/>
      </top>
      <bottom style="thin">
        <color rgb="FF000000"/>
      </bottom>
    </border>
    <border>
      <right style="thin">
        <color rgb="FF000000"/>
      </right>
      <top style="medium">
        <color rgb="FF000000"/>
      </top>
      <bottom style="thin">
        <color rgb="FF000000"/>
      </bottom>
    </border>
    <border>
      <left style="medium">
        <color rgb="FF000000"/>
      </left>
      <right style="thin">
        <color rgb="FF000000"/>
      </right>
      <top/>
      <bottom style="thin">
        <color rgb="FF000000"/>
      </bottom>
    </border>
    <border>
      <right style="medium">
        <color rgb="FF000000"/>
      </right>
      <top/>
      <bottom/>
    </border>
    <border>
      <left/>
      <right style="medium">
        <color rgb="FF000000"/>
      </right>
      <top/>
      <bottom style="thin">
        <color rgb="FF000000"/>
      </bottom>
    </border>
    <border>
      <left/>
      <top/>
      <bottom style="medium">
        <color rgb="FF000000"/>
      </bottom>
    </border>
    <border>
      <top/>
      <bottom style="medium">
        <color rgb="FF000000"/>
      </bottom>
    </border>
    <border>
      <right style="medium">
        <color rgb="FF000000"/>
      </right>
      <top/>
      <bottom style="medium">
        <color rgb="FF000000"/>
      </bottom>
    </border>
    <border>
      <right style="medium">
        <color rgb="FF000000"/>
      </right>
      <bottom style="medium">
        <color rgb="FF000000"/>
      </bottom>
    </border>
    <border>
      <left style="medium">
        <color rgb="FFA5A5A5"/>
      </left>
      <top style="medium">
        <color rgb="FFA5A5A5"/>
      </top>
      <bottom style="medium">
        <color rgb="FFA5A5A5"/>
      </bottom>
    </border>
    <border>
      <right style="medium">
        <color rgb="FFA5A5A5"/>
      </right>
      <top style="medium">
        <color rgb="FFA5A5A5"/>
      </top>
      <bottom style="medium">
        <color rgb="FFA5A5A5"/>
      </bottom>
    </border>
    <border>
      <left style="medium">
        <color rgb="FFA5A5A5"/>
      </left>
      <right style="medium">
        <color rgb="FFA5A5A5"/>
      </right>
      <top style="medium">
        <color rgb="FFA5A5A5"/>
      </top>
    </border>
    <border>
      <left style="medium">
        <color rgb="FFA5A5A5"/>
      </left>
      <right style="medium">
        <color rgb="FFA5A5A5"/>
      </right>
      <top style="medium">
        <color rgb="FFA5A5A5"/>
      </top>
      <bottom style="medium">
        <color rgb="FFA5A5A5"/>
      </bottom>
    </border>
    <border>
      <left style="medium">
        <color rgb="FFA5A5A5"/>
      </left>
      <right style="medium">
        <color rgb="FFA5A5A5"/>
      </right>
    </border>
    <border>
      <left style="medium">
        <color rgb="FFA5A5A5"/>
      </left>
      <right style="medium">
        <color rgb="FFA5A5A5"/>
      </right>
      <bottom style="medium">
        <color rgb="FFA5A5A5"/>
      </bottom>
    </border>
    <border>
      <left style="thin">
        <color theme="4"/>
      </left>
      <right style="thin">
        <color theme="4"/>
      </right>
      <top style="thin">
        <color theme="4"/>
      </top>
      <bottom/>
    </border>
    <border>
      <left style="thin">
        <color theme="4"/>
      </left>
      <right style="thin">
        <color theme="4"/>
      </right>
      <top style="thin">
        <color theme="4"/>
      </top>
    </border>
    <border>
      <left style="thin">
        <color theme="4"/>
      </left>
      <right style="thin">
        <color theme="4"/>
      </right>
      <top style="thin">
        <color theme="4"/>
      </top>
      <bottom style="thin">
        <color theme="4"/>
      </bottom>
    </border>
  </borders>
  <cellStyleXfs count="1">
    <xf borderId="0" fillId="0" fontId="0" numFmtId="0" applyAlignment="1" applyFont="1"/>
  </cellStyleXfs>
  <cellXfs count="481">
    <xf borderId="0" fillId="0" fontId="0" numFmtId="0" xfId="0" applyAlignment="1" applyFont="1">
      <alignment readingOrder="0" shrinkToFit="0" vertical="bottom" wrapText="0"/>
    </xf>
    <xf borderId="0" fillId="0" fontId="1" numFmtId="0" xfId="0" applyAlignment="1" applyFont="1">
      <alignment readingOrder="0"/>
    </xf>
    <xf borderId="1" fillId="2" fontId="2" numFmtId="0" xfId="0" applyBorder="1" applyFill="1" applyFont="1"/>
    <xf borderId="2" fillId="3" fontId="3" numFmtId="0" xfId="0" applyAlignment="1" applyBorder="1" applyFill="1" applyFont="1">
      <alignment horizontal="left" vertical="center"/>
    </xf>
    <xf borderId="3" fillId="0" fontId="4" numFmtId="0" xfId="0" applyBorder="1" applyFont="1"/>
    <xf borderId="4" fillId="0" fontId="4" numFmtId="0" xfId="0" applyBorder="1" applyFont="1"/>
    <xf borderId="5" fillId="4" fontId="2" numFmtId="0" xfId="0" applyAlignment="1" applyBorder="1" applyFill="1" applyFont="1">
      <alignment horizontal="left" shrinkToFit="0" vertical="top" wrapText="1"/>
    </xf>
    <xf borderId="6" fillId="0" fontId="4" numFmtId="0" xfId="0" applyBorder="1" applyFont="1"/>
    <xf borderId="7" fillId="0" fontId="4" numFmtId="0" xfId="0" applyBorder="1" applyFont="1"/>
    <xf borderId="8" fillId="0" fontId="4" numFmtId="0" xfId="0" applyBorder="1" applyFont="1"/>
    <xf borderId="9" fillId="0" fontId="4" numFmtId="0" xfId="0" applyBorder="1" applyFont="1"/>
    <xf borderId="10" fillId="0" fontId="4" numFmtId="0" xfId="0" applyBorder="1" applyFont="1"/>
    <xf borderId="11" fillId="0" fontId="4" numFmtId="0" xfId="0" applyBorder="1" applyFont="1"/>
    <xf borderId="12" fillId="0" fontId="4" numFmtId="0" xfId="0" applyBorder="1" applyFont="1"/>
    <xf borderId="1" fillId="2" fontId="2" numFmtId="0" xfId="0" applyAlignment="1" applyBorder="1" applyFont="1">
      <alignment horizontal="center" vertical="center"/>
    </xf>
    <xf borderId="13" fillId="5" fontId="5" numFmtId="0" xfId="0" applyAlignment="1" applyBorder="1" applyFill="1" applyFont="1">
      <alignment horizontal="center" shrinkToFit="0" vertical="center" wrapText="1"/>
    </xf>
    <xf borderId="14" fillId="0" fontId="4" numFmtId="0" xfId="0" applyBorder="1" applyFont="1"/>
    <xf borderId="15" fillId="0" fontId="4" numFmtId="0" xfId="0" applyBorder="1" applyFont="1"/>
    <xf borderId="13" fillId="6" fontId="5" numFmtId="0" xfId="0" applyAlignment="1" applyBorder="1" applyFill="1" applyFont="1">
      <alignment horizontal="center" shrinkToFit="0" vertical="center" wrapText="1"/>
    </xf>
    <xf borderId="13" fillId="7" fontId="5" numFmtId="0" xfId="0" applyAlignment="1" applyBorder="1" applyFill="1" applyFont="1">
      <alignment horizontal="center" shrinkToFit="0" vertical="center" wrapText="1"/>
    </xf>
    <xf borderId="16" fillId="7" fontId="6" numFmtId="0" xfId="0" applyAlignment="1" applyBorder="1" applyFont="1">
      <alignment horizontal="left" shrinkToFit="0" vertical="center" wrapText="1"/>
    </xf>
    <xf borderId="17" fillId="4" fontId="2" numFmtId="0" xfId="0" applyAlignment="1" applyBorder="1" applyFont="1">
      <alignment horizontal="left" shrinkToFit="0" vertical="center" wrapText="1"/>
    </xf>
    <xf borderId="18" fillId="0" fontId="4" numFmtId="0" xfId="0" applyBorder="1" applyFont="1"/>
    <xf borderId="19" fillId="0" fontId="4" numFmtId="0" xfId="0" applyBorder="1" applyFont="1"/>
    <xf borderId="20" fillId="0" fontId="4" numFmtId="0" xfId="0" applyBorder="1" applyFont="1"/>
    <xf borderId="16" fillId="5" fontId="6" numFmtId="0" xfId="0" applyAlignment="1" applyBorder="1" applyFont="1">
      <alignment horizontal="left" shrinkToFit="0" vertical="center" wrapText="1"/>
    </xf>
    <xf borderId="17" fillId="4" fontId="2" numFmtId="0" xfId="0" applyAlignment="1" applyBorder="1" applyFont="1">
      <alignment horizontal="left" shrinkToFit="0" vertical="top" wrapText="1"/>
    </xf>
    <xf borderId="17" fillId="4" fontId="2" numFmtId="0" xfId="0" applyAlignment="1" applyBorder="1" applyFont="1">
      <alignment horizontal="left" vertical="center"/>
    </xf>
    <xf borderId="16" fillId="6" fontId="6" numFmtId="0" xfId="0" applyAlignment="1" applyBorder="1" applyFont="1">
      <alignment horizontal="left" shrinkToFit="0" vertical="center" wrapText="1"/>
    </xf>
    <xf borderId="1" fillId="2" fontId="2" numFmtId="0" xfId="0" applyAlignment="1" applyBorder="1" applyFont="1">
      <alignment horizontal="right"/>
    </xf>
    <xf borderId="1" fillId="2" fontId="2" numFmtId="0" xfId="0" applyAlignment="1" applyBorder="1" applyFont="1">
      <alignment horizontal="left"/>
    </xf>
    <xf borderId="1" fillId="4" fontId="7" numFmtId="0" xfId="0" applyAlignment="1" applyBorder="1" applyFont="1">
      <alignment horizontal="left" vertical="center"/>
    </xf>
    <xf borderId="21" fillId="5" fontId="8" numFmtId="0" xfId="0" applyAlignment="1" applyBorder="1" applyFont="1">
      <alignment horizontal="left" vertical="center"/>
    </xf>
    <xf borderId="22" fillId="0" fontId="4" numFmtId="0" xfId="0" applyBorder="1" applyFont="1"/>
    <xf borderId="23" fillId="6" fontId="7" numFmtId="0" xfId="0" applyAlignment="1" applyBorder="1" applyFont="1">
      <alignment horizontal="center" shrinkToFit="0" vertical="center" wrapText="1"/>
    </xf>
    <xf borderId="24" fillId="4" fontId="7" numFmtId="0" xfId="0" applyAlignment="1" applyBorder="1" applyFont="1">
      <alignment horizontal="left" vertical="center"/>
    </xf>
    <xf borderId="23" fillId="5" fontId="9" numFmtId="0" xfId="0" applyAlignment="1" applyBorder="1" applyFont="1">
      <alignment horizontal="center" vertical="center"/>
    </xf>
    <xf borderId="25" fillId="0" fontId="4" numFmtId="0" xfId="0" applyBorder="1" applyFont="1"/>
    <xf borderId="26" fillId="0" fontId="4" numFmtId="0" xfId="0" applyBorder="1" applyFont="1"/>
    <xf borderId="27" fillId="0" fontId="4" numFmtId="0" xfId="0" applyBorder="1" applyFont="1"/>
    <xf borderId="28" fillId="0" fontId="4" numFmtId="0" xfId="0" applyBorder="1" applyFont="1"/>
    <xf borderId="29" fillId="4" fontId="2" numFmtId="0" xfId="0" applyBorder="1" applyFont="1"/>
    <xf borderId="1" fillId="4" fontId="2" numFmtId="0" xfId="0" applyAlignment="1" applyBorder="1" applyFont="1">
      <alignment horizontal="right" vertical="center"/>
    </xf>
    <xf borderId="30" fillId="4" fontId="7" numFmtId="0" xfId="0" applyAlignment="1" applyBorder="1" applyFont="1">
      <alignment horizontal="left" vertical="center"/>
    </xf>
    <xf borderId="31" fillId="8" fontId="7" numFmtId="0" xfId="0" applyAlignment="1" applyBorder="1" applyFill="1" applyFont="1">
      <alignment horizontal="center" vertical="center"/>
    </xf>
    <xf quotePrefix="1" borderId="1" fillId="4" fontId="2" numFmtId="0" xfId="0" applyAlignment="1" applyBorder="1" applyFont="1">
      <alignment horizontal="right" vertical="center"/>
    </xf>
    <xf borderId="1" fillId="4" fontId="2" numFmtId="0" xfId="0" applyAlignment="1" applyBorder="1" applyFont="1">
      <alignment horizontal="left"/>
    </xf>
    <xf borderId="1" fillId="4" fontId="2" numFmtId="0" xfId="0" applyBorder="1" applyFont="1"/>
    <xf borderId="32" fillId="2" fontId="10" numFmtId="0" xfId="0" applyAlignment="1" applyBorder="1" applyFont="1">
      <alignment vertical="top"/>
    </xf>
    <xf borderId="32" fillId="4" fontId="2" numFmtId="0" xfId="0" applyBorder="1" applyFont="1"/>
    <xf borderId="32" fillId="2" fontId="11" numFmtId="0" xfId="0" applyAlignment="1" applyBorder="1" applyFont="1">
      <alignment vertical="top"/>
    </xf>
    <xf borderId="33" fillId="2" fontId="12" numFmtId="0" xfId="0" applyAlignment="1" applyBorder="1" applyFont="1">
      <alignment horizontal="center" vertical="center"/>
    </xf>
    <xf borderId="1" fillId="4" fontId="12" numFmtId="0" xfId="0" applyAlignment="1" applyBorder="1" applyFont="1">
      <alignment horizontal="right" vertical="center"/>
    </xf>
    <xf borderId="1" fillId="4" fontId="12" numFmtId="0" xfId="0" applyBorder="1" applyFont="1"/>
    <xf borderId="32" fillId="2" fontId="13" numFmtId="0" xfId="0" applyBorder="1" applyFont="1"/>
    <xf borderId="32" fillId="2" fontId="14" numFmtId="0" xfId="0" applyBorder="1" applyFont="1"/>
    <xf borderId="1" fillId="4" fontId="15" numFmtId="0" xfId="0" applyAlignment="1" applyBorder="1" applyFont="1">
      <alignment horizontal="left"/>
    </xf>
    <xf borderId="1" fillId="4" fontId="2" numFmtId="0" xfId="0" applyAlignment="1" applyBorder="1" applyFont="1">
      <alignment horizontal="left" vertical="center"/>
    </xf>
    <xf borderId="1" fillId="4" fontId="15" numFmtId="0" xfId="0" applyAlignment="1" applyBorder="1" applyFont="1">
      <alignment horizontal="left" vertical="center"/>
    </xf>
    <xf borderId="32" fillId="2" fontId="16" numFmtId="0" xfId="0" applyBorder="1" applyFont="1"/>
    <xf borderId="1" fillId="4" fontId="2" numFmtId="0" xfId="0" applyAlignment="1" applyBorder="1" applyFont="1">
      <alignment horizontal="right"/>
    </xf>
    <xf borderId="34" fillId="4" fontId="2" numFmtId="0" xfId="0" applyBorder="1" applyFont="1"/>
    <xf borderId="35" fillId="4" fontId="2" numFmtId="0" xfId="0" applyBorder="1" applyFont="1"/>
    <xf borderId="36" fillId="4" fontId="2" numFmtId="0" xfId="0" applyBorder="1" applyFont="1"/>
    <xf borderId="36" fillId="4" fontId="2" numFmtId="0" xfId="0" applyAlignment="1" applyBorder="1" applyFont="1">
      <alignment horizontal="right"/>
    </xf>
    <xf borderId="36" fillId="4" fontId="2" numFmtId="0" xfId="0" applyAlignment="1" applyBorder="1" applyFont="1">
      <alignment horizontal="left"/>
    </xf>
    <xf borderId="37" fillId="4" fontId="2" numFmtId="0" xfId="0" applyBorder="1" applyFont="1"/>
    <xf borderId="1" fillId="4" fontId="2" numFmtId="0" xfId="0" applyAlignment="1" applyBorder="1" applyFont="1">
      <alignment vertical="center"/>
    </xf>
    <xf borderId="2" fillId="3" fontId="6" numFmtId="0" xfId="0" applyAlignment="1" applyBorder="1" applyFont="1">
      <alignment horizontal="left"/>
    </xf>
    <xf borderId="10" fillId="0" fontId="2" numFmtId="0" xfId="0" applyAlignment="1" applyBorder="1" applyFont="1">
      <alignment horizontal="left" shrinkToFit="0" vertical="center" wrapText="1"/>
    </xf>
    <xf borderId="13" fillId="9" fontId="16" numFmtId="0" xfId="0" applyAlignment="1" applyBorder="1" applyFill="1" applyFont="1">
      <alignment horizontal="center" shrinkToFit="0" vertical="center" wrapText="1"/>
    </xf>
    <xf borderId="13" fillId="10" fontId="16" numFmtId="0" xfId="0" applyAlignment="1" applyBorder="1" applyFill="1" applyFont="1">
      <alignment horizontal="center" shrinkToFit="0" vertical="center" wrapText="1"/>
    </xf>
    <xf borderId="2" fillId="5" fontId="6" numFmtId="0" xfId="0" applyAlignment="1" applyBorder="1" applyFont="1">
      <alignment horizontal="left" vertical="center"/>
    </xf>
    <xf borderId="38" fillId="4" fontId="2" numFmtId="0" xfId="0" applyAlignment="1" applyBorder="1" applyFont="1">
      <alignment vertical="center"/>
    </xf>
    <xf borderId="39" fillId="9" fontId="7" numFmtId="0" xfId="0" applyAlignment="1" applyBorder="1" applyFont="1">
      <alignment horizontal="left" vertical="center"/>
    </xf>
    <xf borderId="40" fillId="0" fontId="4" numFmtId="0" xfId="0" applyBorder="1" applyFont="1"/>
    <xf borderId="41" fillId="0" fontId="4" numFmtId="0" xfId="0" applyBorder="1" applyFont="1"/>
    <xf borderId="42" fillId="9" fontId="7" numFmtId="0" xfId="0" applyAlignment="1" applyBorder="1" applyFont="1">
      <alignment horizontal="left" vertical="center"/>
    </xf>
    <xf borderId="33" fillId="4" fontId="2" numFmtId="0" xfId="0" applyAlignment="1" applyBorder="1" applyFont="1">
      <alignment vertical="center"/>
    </xf>
    <xf borderId="43" fillId="9" fontId="7" numFmtId="0" xfId="0" applyAlignment="1" applyBorder="1" applyFont="1">
      <alignment horizontal="left" vertical="center"/>
    </xf>
    <xf borderId="44" fillId="9" fontId="7" numFmtId="0" xfId="0" applyAlignment="1" applyBorder="1" applyFont="1">
      <alignment horizontal="left" vertical="center"/>
    </xf>
    <xf borderId="1" fillId="4" fontId="17" numFmtId="0" xfId="0" applyAlignment="1" applyBorder="1" applyFont="1">
      <alignment vertical="center"/>
    </xf>
    <xf borderId="38" fillId="11" fontId="12" numFmtId="0" xfId="0" applyAlignment="1" applyBorder="1" applyFill="1" applyFont="1">
      <alignment vertical="center"/>
    </xf>
    <xf borderId="45" fillId="11" fontId="12" numFmtId="0" xfId="0" applyAlignment="1" applyBorder="1" applyFont="1">
      <alignment horizontal="left" vertical="center"/>
    </xf>
    <xf borderId="46" fillId="0" fontId="4" numFmtId="0" xfId="0" applyBorder="1" applyFont="1"/>
    <xf borderId="33" fillId="4" fontId="7" numFmtId="0" xfId="0" applyAlignment="1" applyBorder="1" applyFont="1">
      <alignment vertical="center"/>
    </xf>
    <xf borderId="13" fillId="9" fontId="18" numFmtId="0" xfId="0" applyAlignment="1" applyBorder="1" applyFont="1">
      <alignment horizontal="left" vertical="center"/>
    </xf>
    <xf borderId="33" fillId="9" fontId="18" numFmtId="0" xfId="0" applyAlignment="1" applyBorder="1" applyFont="1">
      <alignment vertical="center"/>
    </xf>
    <xf borderId="33" fillId="9" fontId="7" numFmtId="0" xfId="0" applyAlignment="1" applyBorder="1" applyFont="1">
      <alignment vertical="center"/>
    </xf>
    <xf borderId="33" fillId="9" fontId="12" numFmtId="0" xfId="0" applyAlignment="1" applyBorder="1" applyFont="1">
      <alignment vertical="center"/>
    </xf>
    <xf borderId="1" fillId="4" fontId="7" numFmtId="0" xfId="0" applyAlignment="1" applyBorder="1" applyFont="1">
      <alignment vertical="center"/>
    </xf>
    <xf borderId="47" fillId="12" fontId="6" numFmtId="0" xfId="0" applyAlignment="1" applyBorder="1" applyFill="1" applyFont="1">
      <alignment vertical="center"/>
    </xf>
    <xf borderId="48" fillId="12" fontId="5" numFmtId="0" xfId="0" applyAlignment="1" applyBorder="1" applyFont="1">
      <alignment vertical="center"/>
    </xf>
    <xf borderId="49" fillId="12" fontId="5" numFmtId="0" xfId="0" applyAlignment="1" applyBorder="1" applyFont="1">
      <alignment vertical="center"/>
    </xf>
    <xf borderId="50" fillId="4" fontId="2" numFmtId="0" xfId="0" applyAlignment="1" applyBorder="1" applyFont="1">
      <alignment vertical="center"/>
    </xf>
    <xf borderId="51" fillId="10" fontId="2" numFmtId="0" xfId="0" applyAlignment="1" applyBorder="1" applyFont="1">
      <alignment horizontal="left" vertical="center"/>
    </xf>
    <xf borderId="51" fillId="4" fontId="12" numFmtId="0" xfId="0" applyAlignment="1" applyBorder="1" applyFont="1">
      <alignment horizontal="left" vertical="center"/>
    </xf>
    <xf borderId="52" fillId="4" fontId="2" numFmtId="0" xfId="0" applyAlignment="1" applyBorder="1" applyFont="1">
      <alignment vertical="center"/>
    </xf>
    <xf borderId="44" fillId="10" fontId="7" numFmtId="0" xfId="0" applyAlignment="1" applyBorder="1" applyFont="1">
      <alignment horizontal="center" vertical="center"/>
    </xf>
    <xf borderId="14" fillId="0" fontId="12" numFmtId="0" xfId="0" applyAlignment="1" applyBorder="1" applyFont="1">
      <alignment horizontal="left" vertical="center"/>
    </xf>
    <xf borderId="50" fillId="4" fontId="12" numFmtId="0" xfId="0" applyAlignment="1" applyBorder="1" applyFont="1">
      <alignment horizontal="left" vertical="center"/>
    </xf>
    <xf borderId="50" fillId="4" fontId="7" numFmtId="0" xfId="0" applyAlignment="1" applyBorder="1" applyFont="1">
      <alignment horizontal="right" vertical="center"/>
    </xf>
    <xf borderId="50" fillId="4" fontId="7" numFmtId="0" xfId="0" applyAlignment="1" applyBorder="1" applyFont="1">
      <alignment vertical="center"/>
    </xf>
    <xf borderId="38" fillId="4" fontId="7" numFmtId="0" xfId="0" applyAlignment="1" applyBorder="1" applyFont="1">
      <alignment vertical="center"/>
    </xf>
    <xf borderId="52" fillId="4" fontId="7" numFmtId="0" xfId="0" applyAlignment="1" applyBorder="1" applyFont="1">
      <alignment vertical="center"/>
    </xf>
    <xf borderId="17" fillId="9" fontId="7" numFmtId="0" xfId="0" applyAlignment="1" applyBorder="1" applyFont="1">
      <alignment horizontal="left" vertical="center"/>
    </xf>
    <xf borderId="53" fillId="4" fontId="12" numFmtId="0" xfId="0" applyAlignment="1" applyBorder="1" applyFont="1">
      <alignment horizontal="left" shrinkToFit="0" vertical="center" wrapText="1"/>
    </xf>
    <xf borderId="54" fillId="0" fontId="4" numFmtId="0" xfId="0" applyBorder="1" applyFont="1"/>
    <xf borderId="55" fillId="0" fontId="4" numFmtId="0" xfId="0" applyBorder="1" applyFont="1"/>
    <xf borderId="51" fillId="4" fontId="12" numFmtId="0" xfId="0" applyAlignment="1" applyBorder="1" applyFont="1">
      <alignment horizontal="left" shrinkToFit="0" vertical="center" wrapText="1"/>
    </xf>
    <xf borderId="17" fillId="4" fontId="12" numFmtId="0" xfId="0" applyAlignment="1" applyBorder="1" applyFont="1">
      <alignment horizontal="left" shrinkToFit="0" vertical="center" wrapText="1"/>
    </xf>
    <xf borderId="33" fillId="4" fontId="2" numFmtId="0" xfId="0" applyAlignment="1" applyBorder="1" applyFont="1">
      <alignment horizontal="left" vertical="center"/>
    </xf>
    <xf borderId="1" fillId="4" fontId="12" numFmtId="0" xfId="0" applyAlignment="1" applyBorder="1" applyFont="1">
      <alignment vertical="center"/>
    </xf>
    <xf borderId="50" fillId="4" fontId="12" numFmtId="0" xfId="0" applyAlignment="1" applyBorder="1" applyFont="1">
      <alignment vertical="center"/>
    </xf>
    <xf borderId="33" fillId="10" fontId="2" numFmtId="0" xfId="0" applyAlignment="1" applyBorder="1" applyFont="1">
      <alignment horizontal="center" vertical="center"/>
    </xf>
    <xf borderId="1" fillId="13" fontId="19" numFmtId="0" xfId="0" applyAlignment="1" applyBorder="1" applyFill="1" applyFont="1">
      <alignment vertical="center"/>
    </xf>
    <xf borderId="1" fillId="13" fontId="20" numFmtId="0" xfId="0" applyAlignment="1" applyBorder="1" applyFont="1">
      <alignment horizontal="left" vertical="center"/>
    </xf>
    <xf borderId="56" fillId="2" fontId="21" numFmtId="0" xfId="0" applyAlignment="1" applyBorder="1" applyFont="1">
      <alignment vertical="center"/>
    </xf>
    <xf borderId="57" fillId="2" fontId="2" numFmtId="0" xfId="0" applyAlignment="1" applyBorder="1" applyFont="1">
      <alignment vertical="center"/>
    </xf>
    <xf borderId="44" fillId="2" fontId="2" numFmtId="0" xfId="0" applyAlignment="1" applyBorder="1" applyFont="1">
      <alignment vertical="center"/>
    </xf>
    <xf borderId="33" fillId="4" fontId="7" numFmtId="0" xfId="0" applyAlignment="1" applyBorder="1" applyFont="1">
      <alignment horizontal="left" vertical="center"/>
    </xf>
    <xf borderId="13" fillId="4" fontId="2" numFmtId="0" xfId="0" applyAlignment="1" applyBorder="1" applyFont="1">
      <alignment horizontal="left" vertical="center"/>
    </xf>
    <xf borderId="13" fillId="4" fontId="7" numFmtId="0" xfId="0" applyAlignment="1" applyBorder="1" applyFont="1">
      <alignment horizontal="left" vertical="center"/>
    </xf>
    <xf borderId="13" fillId="4" fontId="2" numFmtId="0" xfId="0" applyAlignment="1" applyBorder="1" applyFont="1">
      <alignment shrinkToFit="0" vertical="center" wrapText="1"/>
    </xf>
    <xf borderId="13" fillId="4" fontId="2" numFmtId="0" xfId="0" applyAlignment="1" applyBorder="1" applyFont="1">
      <alignment vertical="center"/>
    </xf>
    <xf borderId="17" fillId="4" fontId="2" numFmtId="0" xfId="0" applyAlignment="1" applyBorder="1" applyFont="1">
      <alignment shrinkToFit="0" vertical="center" wrapText="1"/>
    </xf>
    <xf borderId="13" fillId="14" fontId="5" numFmtId="0" xfId="0" applyBorder="1" applyFill="1" applyFont="1"/>
    <xf borderId="13" fillId="0" fontId="2" numFmtId="0" xfId="0" applyAlignment="1" applyBorder="1" applyFont="1">
      <alignment horizontal="left" vertical="center"/>
    </xf>
    <xf borderId="0" fillId="0" fontId="2" numFmtId="0" xfId="0" applyAlignment="1" applyFont="1">
      <alignment horizontal="center" vertical="center"/>
    </xf>
    <xf borderId="47" fillId="3" fontId="6" numFmtId="0" xfId="0" applyAlignment="1" applyBorder="1" applyFont="1">
      <alignment horizontal="center" vertical="center"/>
    </xf>
    <xf borderId="58" fillId="3" fontId="6" numFmtId="0" xfId="0" applyBorder="1" applyFont="1"/>
    <xf borderId="59" fillId="3" fontId="6" numFmtId="0" xfId="0" applyBorder="1" applyFont="1"/>
    <xf borderId="60" fillId="3" fontId="6" numFmtId="0" xfId="0" applyBorder="1" applyFont="1"/>
    <xf borderId="20" fillId="0" fontId="2" numFmtId="0" xfId="0" applyAlignment="1" applyBorder="1" applyFont="1">
      <alignment horizontal="center" vertical="center"/>
    </xf>
    <xf borderId="38" fillId="4" fontId="2" numFmtId="0" xfId="0" applyBorder="1" applyFont="1"/>
    <xf borderId="33" fillId="0" fontId="2" numFmtId="0" xfId="0" applyAlignment="1" applyBorder="1" applyFont="1">
      <alignment horizontal="center" vertical="center"/>
    </xf>
    <xf borderId="33" fillId="4" fontId="2" numFmtId="0" xfId="0" applyBorder="1" applyFont="1"/>
    <xf borderId="1" fillId="13" fontId="22" numFmtId="0" xfId="0" applyAlignment="1" applyBorder="1" applyFont="1">
      <alignment vertical="center"/>
    </xf>
    <xf borderId="1" fillId="13" fontId="23" numFmtId="0" xfId="0" applyAlignment="1" applyBorder="1" applyFont="1">
      <alignment horizontal="left" vertical="center"/>
    </xf>
    <xf borderId="0" fillId="0" fontId="24" numFmtId="0" xfId="0" applyFont="1"/>
    <xf borderId="47" fillId="15" fontId="25" numFmtId="0" xfId="0" applyAlignment="1" applyBorder="1" applyFill="1" applyFont="1">
      <alignment horizontal="center" vertical="center"/>
    </xf>
    <xf borderId="58" fillId="15" fontId="25" numFmtId="0" xfId="0" applyBorder="1" applyFont="1"/>
    <xf borderId="59" fillId="15" fontId="25" numFmtId="0" xfId="0" applyBorder="1" applyFont="1"/>
    <xf borderId="60" fillId="15" fontId="25" numFmtId="0" xfId="0" applyBorder="1" applyFont="1"/>
    <xf borderId="20" fillId="0" fontId="24" numFmtId="0" xfId="0" applyAlignment="1" applyBorder="1" applyFont="1">
      <alignment horizontal="center" vertical="center"/>
    </xf>
    <xf borderId="38" fillId="4" fontId="26" numFmtId="0" xfId="0" applyAlignment="1" applyBorder="1" applyFont="1">
      <alignment readingOrder="0"/>
    </xf>
    <xf borderId="38" fillId="4" fontId="24" numFmtId="0" xfId="0" applyBorder="1" applyFont="1"/>
    <xf borderId="33" fillId="0" fontId="24" numFmtId="0" xfId="0" applyAlignment="1" applyBorder="1" applyFont="1">
      <alignment horizontal="center" vertical="center"/>
    </xf>
    <xf borderId="33" fillId="4" fontId="26" numFmtId="0" xfId="0" applyAlignment="1" applyBorder="1" applyFont="1">
      <alignment readingOrder="0"/>
    </xf>
    <xf borderId="33" fillId="4" fontId="24" numFmtId="0" xfId="0" applyBorder="1" applyFont="1"/>
    <xf borderId="0" fillId="0" fontId="13" numFmtId="0" xfId="0" applyAlignment="1" applyFont="1">
      <alignment vertical="center"/>
    </xf>
    <xf borderId="0" fillId="0" fontId="13" numFmtId="0" xfId="0" applyAlignment="1" applyFont="1">
      <alignment horizontal="center" vertical="center"/>
    </xf>
    <xf borderId="45" fillId="3" fontId="6" numFmtId="0" xfId="0" applyAlignment="1" applyBorder="1" applyFont="1">
      <alignment horizontal="left"/>
    </xf>
    <xf borderId="61" fillId="0" fontId="4" numFmtId="0" xfId="0" applyBorder="1" applyFont="1"/>
    <xf borderId="13" fillId="0" fontId="13" numFmtId="0" xfId="0" applyAlignment="1" applyBorder="1" applyFont="1">
      <alignment horizontal="left" shrinkToFit="0" vertical="top" wrapText="1"/>
    </xf>
    <xf borderId="13" fillId="0" fontId="16" numFmtId="0" xfId="0" applyAlignment="1" applyBorder="1" applyFont="1">
      <alignment horizontal="center" shrinkToFit="0" vertical="center" wrapText="1"/>
    </xf>
    <xf borderId="45" fillId="16" fontId="27" numFmtId="0" xfId="0" applyAlignment="1" applyBorder="1" applyFill="1" applyFont="1">
      <alignment horizontal="center" vertical="center"/>
    </xf>
    <xf borderId="13" fillId="3" fontId="27" numFmtId="0" xfId="0" applyAlignment="1" applyBorder="1" applyFont="1">
      <alignment horizontal="center" shrinkToFit="0" vertical="center" wrapText="1"/>
    </xf>
    <xf borderId="13" fillId="5" fontId="27" numFmtId="0" xfId="0" applyAlignment="1" applyBorder="1" applyFont="1">
      <alignment horizontal="center" shrinkToFit="0" vertical="center" wrapText="1"/>
    </xf>
    <xf borderId="16" fillId="5" fontId="6" numFmtId="0" xfId="0" applyAlignment="1" applyBorder="1" applyFont="1">
      <alignment horizontal="center" vertical="center"/>
    </xf>
    <xf borderId="16" fillId="17" fontId="28" numFmtId="0" xfId="0" applyAlignment="1" applyBorder="1" applyFill="1" applyFont="1">
      <alignment horizontal="center" shrinkToFit="0" vertical="center" wrapText="1"/>
    </xf>
    <xf borderId="62" fillId="16" fontId="28" numFmtId="0" xfId="0" applyAlignment="1" applyBorder="1" applyFont="1">
      <alignment vertical="center"/>
    </xf>
    <xf borderId="42" fillId="16" fontId="28" numFmtId="0" xfId="0" applyAlignment="1" applyBorder="1" applyFont="1">
      <alignment vertical="center"/>
    </xf>
    <xf borderId="33" fillId="16" fontId="28" numFmtId="0" xfId="0" applyAlignment="1" applyBorder="1" applyFont="1">
      <alignment horizontal="center" vertical="center"/>
    </xf>
    <xf borderId="44" fillId="16" fontId="28" numFmtId="0" xfId="0" applyAlignment="1" applyBorder="1" applyFont="1">
      <alignment horizontal="center" shrinkToFit="0" vertical="center" wrapText="1"/>
    </xf>
    <xf borderId="33" fillId="16" fontId="28" numFmtId="0" xfId="0" applyAlignment="1" applyBorder="1" applyFont="1">
      <alignment horizontal="center" shrinkToFit="0" vertical="center" wrapText="1"/>
    </xf>
    <xf borderId="33" fillId="3" fontId="28" numFmtId="0" xfId="0" applyAlignment="1" applyBorder="1" applyFont="1">
      <alignment horizontal="center" shrinkToFit="0" vertical="center" wrapText="1"/>
    </xf>
    <xf borderId="33" fillId="3" fontId="29" numFmtId="0" xfId="0" applyAlignment="1" applyBorder="1" applyFont="1">
      <alignment shrinkToFit="0" vertical="center" wrapText="1"/>
    </xf>
    <xf borderId="33" fillId="5" fontId="28" numFmtId="0" xfId="0" applyAlignment="1" applyBorder="1" applyFont="1">
      <alignment horizontal="center" shrinkToFit="0" vertical="center" wrapText="1"/>
    </xf>
    <xf borderId="52" fillId="5" fontId="29" numFmtId="0" xfId="0" applyAlignment="1" applyBorder="1" applyFont="1">
      <alignment shrinkToFit="0" vertical="center" wrapText="1"/>
    </xf>
    <xf borderId="38" fillId="5" fontId="28" numFmtId="0" xfId="0" applyAlignment="1" applyBorder="1" applyFont="1">
      <alignment horizontal="center" shrinkToFit="0" vertical="center" wrapText="1"/>
    </xf>
    <xf borderId="38" fillId="11" fontId="2" numFmtId="0" xfId="0" applyAlignment="1" applyBorder="1" applyFont="1">
      <alignment horizontal="center" vertical="center"/>
    </xf>
    <xf borderId="38" fillId="9" fontId="11" numFmtId="0" xfId="0" applyAlignment="1" applyBorder="1" applyFont="1">
      <alignment vertical="center"/>
    </xf>
    <xf borderId="33" fillId="0" fontId="13" numFmtId="0" xfId="0" applyAlignment="1" applyBorder="1" applyFont="1">
      <alignment vertical="center"/>
    </xf>
    <xf borderId="33" fillId="0" fontId="30" numFmtId="0" xfId="0" applyAlignment="1" applyBorder="1" applyFont="1">
      <alignment horizontal="left" readingOrder="0" vertical="center"/>
    </xf>
    <xf borderId="33" fillId="9" fontId="13" numFmtId="0" xfId="0" applyAlignment="1" applyBorder="1" applyFont="1">
      <alignment vertical="center"/>
    </xf>
    <xf borderId="33" fillId="11" fontId="2" numFmtId="0" xfId="0" applyAlignment="1" applyBorder="1" applyFont="1">
      <alignment horizontal="center" vertical="center"/>
    </xf>
    <xf borderId="33" fillId="0" fontId="13" numFmtId="0" xfId="0" applyAlignment="1" applyBorder="1" applyFont="1">
      <alignment horizontal="left" vertical="center"/>
    </xf>
    <xf borderId="0" fillId="0" fontId="31" numFmtId="0" xfId="0" applyAlignment="1" applyFont="1">
      <alignment horizontal="left" vertical="center"/>
    </xf>
    <xf borderId="1" fillId="13" fontId="32" numFmtId="0" xfId="0" applyAlignment="1" applyBorder="1" applyFont="1">
      <alignment horizontal="left" vertical="center"/>
    </xf>
    <xf borderId="16" fillId="18" fontId="16" numFmtId="0" xfId="0" applyAlignment="1" applyBorder="1" applyFill="1" applyFont="1">
      <alignment horizontal="center" vertical="center"/>
    </xf>
    <xf borderId="13" fillId="18" fontId="9" numFmtId="0" xfId="0" applyAlignment="1" applyBorder="1" applyFont="1">
      <alignment horizontal="center" shrinkToFit="0" vertical="center" wrapText="1"/>
    </xf>
    <xf borderId="43" fillId="18" fontId="9" numFmtId="0" xfId="0" applyAlignment="1" applyBorder="1" applyFont="1">
      <alignment horizontal="center" shrinkToFit="0" vertical="center" wrapText="1"/>
    </xf>
    <xf borderId="33" fillId="18" fontId="9" numFmtId="0" xfId="0" applyAlignment="1" applyBorder="1" applyFont="1">
      <alignment horizontal="center" shrinkToFit="0" vertical="center" wrapText="1"/>
    </xf>
    <xf borderId="63" fillId="18" fontId="16" numFmtId="0" xfId="0" applyAlignment="1" applyBorder="1" applyFont="1">
      <alignment vertical="center"/>
    </xf>
    <xf borderId="33" fillId="18" fontId="16" numFmtId="0" xfId="0" applyAlignment="1" applyBorder="1" applyFont="1">
      <alignment horizontal="center" vertical="center"/>
    </xf>
    <xf borderId="44" fillId="18" fontId="16" numFmtId="0" xfId="0" applyAlignment="1" applyBorder="1" applyFont="1">
      <alignment horizontal="center" shrinkToFit="0" vertical="center" wrapText="1"/>
    </xf>
    <xf borderId="33" fillId="18" fontId="16" numFmtId="0" xfId="0" applyAlignment="1" applyBorder="1" applyFont="1">
      <alignment horizontal="center" shrinkToFit="0" vertical="center" wrapText="1"/>
    </xf>
    <xf borderId="33" fillId="18" fontId="33" numFmtId="0" xfId="0" applyAlignment="1" applyBorder="1" applyFont="1">
      <alignment shrinkToFit="0" vertical="center" wrapText="1"/>
    </xf>
    <xf borderId="38" fillId="18" fontId="16" numFmtId="0" xfId="0" applyAlignment="1" applyBorder="1" applyFont="1">
      <alignment horizontal="center" shrinkToFit="0" vertical="center" wrapText="1"/>
    </xf>
    <xf borderId="33" fillId="19" fontId="2" numFmtId="0" xfId="0" applyAlignment="1" applyBorder="1" applyFill="1" applyFont="1">
      <alignment horizontal="center" vertical="center"/>
    </xf>
    <xf borderId="33" fillId="9" fontId="13" numFmtId="0" xfId="0" applyAlignment="1" applyBorder="1" applyFont="1">
      <alignment shrinkToFit="0" vertical="center" wrapText="1"/>
    </xf>
    <xf borderId="33" fillId="0" fontId="30" numFmtId="0" xfId="0" applyAlignment="1" applyBorder="1" applyFont="1">
      <alignment readingOrder="0" vertical="center"/>
    </xf>
    <xf borderId="33" fillId="10" fontId="13" numFmtId="9" xfId="0" applyAlignment="1" applyBorder="1" applyFont="1" applyNumberFormat="1">
      <alignment horizontal="center" vertical="center"/>
    </xf>
    <xf borderId="33" fillId="0" fontId="13" numFmtId="0" xfId="0" applyAlignment="1" applyBorder="1" applyFont="1">
      <alignment horizontal="left" shrinkToFit="0" vertical="center" wrapText="1"/>
    </xf>
    <xf borderId="16" fillId="19" fontId="2" numFmtId="0" xfId="0" applyAlignment="1" applyBorder="1" applyFont="1">
      <alignment horizontal="center" vertical="center"/>
    </xf>
    <xf borderId="16" fillId="9" fontId="13" numFmtId="0" xfId="0" applyAlignment="1" applyBorder="1" applyFont="1">
      <alignment horizontal="left" vertical="center"/>
    </xf>
    <xf borderId="16" fillId="9" fontId="13" numFmtId="0" xfId="0" applyAlignment="1" applyBorder="1" applyFont="1">
      <alignment horizontal="left" shrinkToFit="0" vertical="center" wrapText="1"/>
    </xf>
    <xf borderId="52" fillId="9" fontId="13" numFmtId="0" xfId="0" applyAlignment="1" applyBorder="1" applyFont="1">
      <alignment horizontal="left" vertical="center"/>
    </xf>
    <xf borderId="16" fillId="0" fontId="13" numFmtId="0" xfId="0" applyAlignment="1" applyBorder="1" applyFont="1">
      <alignment horizontal="left" vertical="center"/>
    </xf>
    <xf borderId="16" fillId="10" fontId="13" numFmtId="9" xfId="0" applyAlignment="1" applyBorder="1" applyFont="1" applyNumberFormat="1">
      <alignment horizontal="center" vertical="center"/>
    </xf>
    <xf borderId="16" fillId="0" fontId="13" numFmtId="0" xfId="0" applyAlignment="1" applyBorder="1" applyFont="1">
      <alignment horizontal="left" shrinkToFit="0" vertical="center" wrapText="1"/>
    </xf>
    <xf borderId="13" fillId="4" fontId="13" numFmtId="0" xfId="0" applyAlignment="1" applyBorder="1" applyFont="1">
      <alignment horizontal="left" shrinkToFit="0" vertical="top" wrapText="1"/>
    </xf>
    <xf borderId="16" fillId="20" fontId="28" numFmtId="0" xfId="0" applyAlignment="1" applyBorder="1" applyFill="1" applyFont="1">
      <alignment horizontal="center" shrinkToFit="0" vertical="center" wrapText="1"/>
    </xf>
    <xf borderId="13" fillId="21" fontId="6" numFmtId="0" xfId="0" applyAlignment="1" applyBorder="1" applyFill="1" applyFont="1">
      <alignment horizontal="center" shrinkToFit="0" vertical="center" wrapText="1"/>
    </xf>
    <xf borderId="13" fillId="20" fontId="6" numFmtId="0" xfId="0" applyAlignment="1" applyBorder="1" applyFont="1">
      <alignment horizontal="center" shrinkToFit="0" vertical="center" wrapText="1"/>
    </xf>
    <xf borderId="16" fillId="20" fontId="34" numFmtId="0" xfId="0" applyAlignment="1" applyBorder="1" applyFont="1">
      <alignment horizontal="center" shrinkToFit="0" vertical="center" wrapText="1"/>
    </xf>
    <xf borderId="64" fillId="0" fontId="4" numFmtId="0" xfId="0" applyBorder="1" applyFont="1"/>
    <xf borderId="16" fillId="22" fontId="16" numFmtId="0" xfId="0" applyAlignment="1" applyBorder="1" applyFill="1" applyFont="1">
      <alignment horizontal="center" shrinkToFit="0" vertical="center" wrapText="1"/>
    </xf>
    <xf borderId="16" fillId="23" fontId="16" numFmtId="0" xfId="0" applyAlignment="1" applyBorder="1" applyFill="1" applyFont="1">
      <alignment horizontal="center" shrinkToFit="0" vertical="center" wrapText="1"/>
    </xf>
    <xf borderId="33" fillId="9" fontId="13" numFmtId="14" xfId="0" applyAlignment="1" applyBorder="1" applyFont="1" applyNumberFormat="1">
      <alignment horizontal="center" vertical="center"/>
    </xf>
    <xf borderId="33" fillId="4" fontId="13" numFmtId="0" xfId="0" applyAlignment="1" applyBorder="1" applyFont="1">
      <alignment horizontal="center" vertical="center"/>
    </xf>
    <xf borderId="33" fillId="4" fontId="30" numFmtId="0" xfId="0" applyAlignment="1" applyBorder="1" applyFont="1">
      <alignment horizontal="center" readingOrder="0" vertical="center"/>
    </xf>
    <xf borderId="33" fillId="9" fontId="13" numFmtId="0" xfId="0" applyAlignment="1" applyBorder="1" applyFont="1">
      <alignment horizontal="center" vertical="center"/>
    </xf>
    <xf borderId="33" fillId="0" fontId="13" numFmtId="0" xfId="0" applyAlignment="1" applyBorder="1" applyFont="1">
      <alignment horizontal="center" vertical="center"/>
    </xf>
    <xf borderId="44" fillId="9" fontId="13" numFmtId="0" xfId="0" applyAlignment="1" applyBorder="1" applyFont="1">
      <alignment shrinkToFit="0" vertical="center" wrapText="1"/>
    </xf>
    <xf borderId="33" fillId="9" fontId="2" numFmtId="0" xfId="0" applyAlignment="1" applyBorder="1" applyFont="1">
      <alignment horizontal="center"/>
    </xf>
    <xf borderId="16" fillId="18" fontId="16" numFmtId="0" xfId="0" applyAlignment="1" applyBorder="1" applyFont="1">
      <alignment horizontal="center" shrinkToFit="0" vertical="center" wrapText="1"/>
    </xf>
    <xf borderId="13" fillId="18" fontId="7" numFmtId="0" xfId="0" applyAlignment="1" applyBorder="1" applyFont="1">
      <alignment horizontal="center" shrinkToFit="0" vertical="center" wrapText="1"/>
    </xf>
    <xf borderId="65" fillId="3" fontId="6" numFmtId="0" xfId="0" applyBorder="1" applyFont="1"/>
    <xf borderId="1" fillId="3" fontId="6" numFmtId="0" xfId="0" applyBorder="1" applyFont="1"/>
    <xf borderId="43" fillId="20" fontId="6" numFmtId="0" xfId="0" applyAlignment="1" applyBorder="1" applyFont="1">
      <alignment horizontal="center" shrinkToFit="0" vertical="center" wrapText="1"/>
    </xf>
    <xf borderId="43" fillId="18" fontId="7" numFmtId="0" xfId="0" applyAlignment="1" applyBorder="1" applyFont="1">
      <alignment horizontal="center" shrinkToFit="0" vertical="center" wrapText="1"/>
    </xf>
    <xf borderId="13" fillId="0" fontId="13" numFmtId="0" xfId="0" applyAlignment="1" applyBorder="1" applyFont="1">
      <alignment horizontal="left" readingOrder="0" shrinkToFit="0" vertical="top" wrapText="1"/>
    </xf>
    <xf borderId="2" fillId="24" fontId="9" numFmtId="0" xfId="0" applyAlignment="1" applyBorder="1" applyFill="1" applyFont="1">
      <alignment horizontal="left"/>
    </xf>
    <xf borderId="66" fillId="3" fontId="6" numFmtId="0" xfId="0" applyAlignment="1" applyBorder="1" applyFont="1">
      <alignment horizontal="center" vertical="center"/>
    </xf>
    <xf borderId="51" fillId="3" fontId="6" numFmtId="0" xfId="0" applyAlignment="1" applyBorder="1" applyFont="1">
      <alignment horizontal="center" vertical="center"/>
    </xf>
    <xf borderId="38" fillId="3" fontId="6" numFmtId="0" xfId="0" applyAlignment="1" applyBorder="1" applyFont="1">
      <alignment horizontal="center" vertical="center"/>
    </xf>
    <xf borderId="33" fillId="3" fontId="6" numFmtId="0" xfId="0" applyAlignment="1" applyBorder="1" applyFont="1">
      <alignment horizontal="center" vertical="center"/>
    </xf>
    <xf borderId="33" fillId="3" fontId="35" numFmtId="0" xfId="0" applyAlignment="1" applyBorder="1" applyFont="1">
      <alignment horizontal="center" readingOrder="0" vertical="center"/>
    </xf>
    <xf borderId="16" fillId="0" fontId="2" numFmtId="0" xfId="0" applyAlignment="1" applyBorder="1" applyFont="1">
      <alignment horizontal="center" vertical="center"/>
    </xf>
    <xf borderId="52" fillId="4" fontId="2" numFmtId="0" xfId="0" applyBorder="1" applyFont="1"/>
    <xf borderId="13" fillId="0" fontId="12" numFmtId="0" xfId="0" applyAlignment="1" applyBorder="1" applyFont="1">
      <alignment horizontal="left" vertical="center"/>
    </xf>
    <xf borderId="57" fillId="4" fontId="2" numFmtId="0" xfId="0" applyBorder="1" applyFont="1"/>
    <xf borderId="33" fillId="9" fontId="12" numFmtId="0" xfId="0" applyBorder="1" applyFont="1"/>
    <xf borderId="67" fillId="3" fontId="6" numFmtId="0" xfId="0" applyAlignment="1" applyBorder="1" applyFont="1">
      <alignment horizontal="center" vertical="center"/>
    </xf>
    <xf borderId="68" fillId="0" fontId="4" numFmtId="0" xfId="0" applyBorder="1" applyFont="1"/>
    <xf borderId="33" fillId="0" fontId="2" numFmtId="0" xfId="0" applyBorder="1" applyFont="1"/>
    <xf borderId="13" fillId="0" fontId="2" numFmtId="0" xfId="0" applyAlignment="1" applyBorder="1" applyFont="1">
      <alignment horizontal="center"/>
    </xf>
    <xf borderId="0" fillId="0" fontId="36" numFmtId="0" xfId="0" applyFont="1"/>
    <xf borderId="0" fillId="0" fontId="37" numFmtId="0" xfId="0" applyFont="1"/>
    <xf borderId="69" fillId="18" fontId="38" numFmtId="0" xfId="0" applyBorder="1" applyFont="1"/>
    <xf borderId="70" fillId="18" fontId="37" numFmtId="0" xfId="0" applyBorder="1" applyFont="1"/>
    <xf borderId="70" fillId="18" fontId="2" numFmtId="0" xfId="0" applyBorder="1" applyFont="1"/>
    <xf borderId="63" fillId="18" fontId="2" numFmtId="0" xfId="0" applyBorder="1" applyFont="1"/>
    <xf borderId="69" fillId="4" fontId="37" numFmtId="0" xfId="0" applyAlignment="1" applyBorder="1" applyFont="1">
      <alignment horizontal="center"/>
    </xf>
    <xf borderId="70" fillId="4" fontId="37" numFmtId="0" xfId="0" applyBorder="1" applyFont="1"/>
    <xf borderId="70" fillId="4" fontId="2" numFmtId="0" xfId="0" applyBorder="1" applyFont="1"/>
    <xf borderId="63" fillId="4" fontId="2" numFmtId="0" xfId="0" applyBorder="1" applyFont="1"/>
    <xf borderId="65" fillId="4" fontId="37" numFmtId="0" xfId="0" applyAlignment="1" applyBorder="1" applyFont="1">
      <alignment horizontal="center"/>
    </xf>
    <xf borderId="1" fillId="4" fontId="37" numFmtId="0" xfId="0" applyAlignment="1" applyBorder="1" applyFont="1">
      <alignment horizontal="left"/>
    </xf>
    <xf borderId="1" fillId="4" fontId="37" numFmtId="0" xfId="0" applyBorder="1" applyFont="1"/>
    <xf borderId="71" fillId="4" fontId="2" numFmtId="0" xfId="0" applyBorder="1" applyFont="1"/>
    <xf borderId="62" fillId="4" fontId="37" numFmtId="0" xfId="0" applyAlignment="1" applyBorder="1" applyFont="1">
      <alignment horizontal="center"/>
    </xf>
    <xf borderId="72" fillId="4" fontId="37" numFmtId="0" xfId="0" applyBorder="1" applyFont="1"/>
    <xf borderId="72" fillId="4" fontId="2" numFmtId="0" xfId="0" applyBorder="1" applyFont="1"/>
    <xf borderId="42" fillId="4" fontId="2" numFmtId="0" xfId="0" applyBorder="1" applyFont="1"/>
    <xf borderId="0" fillId="0" fontId="37" numFmtId="0" xfId="0" applyAlignment="1" applyFont="1">
      <alignment horizontal="center"/>
    </xf>
    <xf borderId="56" fillId="18" fontId="38" numFmtId="0" xfId="0" applyAlignment="1" applyBorder="1" applyFont="1">
      <alignment horizontal="left"/>
    </xf>
    <xf borderId="57" fillId="18" fontId="38" numFmtId="0" xfId="0" applyBorder="1" applyFont="1"/>
    <xf borderId="44" fillId="18" fontId="38" numFmtId="0" xfId="0" applyBorder="1" applyFont="1"/>
    <xf borderId="13" fillId="8" fontId="38" numFmtId="0" xfId="0" applyAlignment="1" applyBorder="1" applyFont="1">
      <alignment horizontal="left"/>
    </xf>
    <xf borderId="33" fillId="8" fontId="38" numFmtId="0" xfId="0" applyBorder="1" applyFont="1"/>
    <xf borderId="33" fillId="0" fontId="37" numFmtId="0" xfId="0" applyAlignment="1" applyBorder="1" applyFont="1">
      <alignment horizontal="center"/>
    </xf>
    <xf borderId="33" fillId="0" fontId="37" numFmtId="0" xfId="0" applyBorder="1" applyFont="1"/>
    <xf borderId="16" fillId="0" fontId="37" numFmtId="0" xfId="0" applyBorder="1" applyFont="1"/>
    <xf borderId="16" fillId="2" fontId="37" numFmtId="0" xfId="0" applyAlignment="1" applyBorder="1" applyFont="1">
      <alignment horizontal="center" vertical="center"/>
    </xf>
    <xf borderId="73" fillId="2" fontId="37" numFmtId="0" xfId="0" applyAlignment="1" applyBorder="1" applyFont="1">
      <alignment horizontal="left" vertical="center"/>
    </xf>
    <xf quotePrefix="1" borderId="52" fillId="2" fontId="37" numFmtId="0" xfId="0" applyAlignment="1" applyBorder="1" applyFont="1">
      <alignment shrinkToFit="0" wrapText="1"/>
    </xf>
    <xf quotePrefix="1" borderId="16" fillId="2" fontId="37" numFmtId="0" xfId="0" applyAlignment="1" applyBorder="1" applyFont="1">
      <alignment horizontal="left" shrinkToFit="0" wrapText="1"/>
    </xf>
    <xf quotePrefix="1" borderId="63" fillId="2" fontId="37" numFmtId="0" xfId="0" applyAlignment="1" applyBorder="1" applyFont="1">
      <alignment shrinkToFit="0" wrapText="1"/>
    </xf>
    <xf borderId="74" fillId="0" fontId="4" numFmtId="0" xfId="0" applyBorder="1" applyFont="1"/>
    <xf quotePrefix="1" borderId="66" fillId="2" fontId="37" numFmtId="0" xfId="0" applyAlignment="1" applyBorder="1" applyFont="1">
      <alignment horizontal="left" shrinkToFit="0" vertical="top" wrapText="1"/>
    </xf>
    <xf quotePrefix="1" borderId="71" fillId="2" fontId="37" numFmtId="0" xfId="0" applyAlignment="1" applyBorder="1" applyFont="1">
      <alignment shrinkToFit="0" wrapText="1"/>
    </xf>
    <xf borderId="75" fillId="0" fontId="4" numFmtId="0" xfId="0" applyBorder="1" applyFont="1"/>
    <xf quotePrefix="1" borderId="38" fillId="2" fontId="37" numFmtId="0" xfId="0" applyAlignment="1" applyBorder="1" applyFont="1">
      <alignment horizontal="left" shrinkToFit="0" vertical="top" wrapText="1"/>
    </xf>
    <xf quotePrefix="1" borderId="42" fillId="2" fontId="37" numFmtId="0" xfId="0" applyAlignment="1" applyBorder="1" applyFont="1">
      <alignment shrinkToFit="0" wrapText="1"/>
    </xf>
    <xf borderId="20" fillId="0" fontId="37" numFmtId="0" xfId="0" applyBorder="1" applyFont="1"/>
    <xf borderId="33" fillId="2" fontId="37" numFmtId="0" xfId="0" applyAlignment="1" applyBorder="1" applyFont="1">
      <alignment horizontal="center"/>
    </xf>
    <xf borderId="33" fillId="2" fontId="37" numFmtId="0" xfId="0" applyBorder="1" applyFont="1"/>
    <xf borderId="33" fillId="0" fontId="37" numFmtId="16" xfId="0" applyBorder="1" applyFont="1" applyNumberFormat="1"/>
    <xf borderId="13" fillId="0" fontId="36" numFmtId="0" xfId="0" applyAlignment="1" applyBorder="1" applyFont="1">
      <alignment horizontal="left" shrinkToFit="0" wrapText="1"/>
    </xf>
    <xf borderId="1" fillId="25" fontId="2" numFmtId="0" xfId="0" applyBorder="1" applyFill="1" applyFont="1"/>
    <xf borderId="13" fillId="3" fontId="6" numFmtId="0" xfId="0" applyAlignment="1" applyBorder="1" applyFont="1">
      <alignment horizontal="left"/>
    </xf>
    <xf borderId="13" fillId="4" fontId="16" numFmtId="0" xfId="0" applyAlignment="1" applyBorder="1" applyFont="1">
      <alignment horizontal="center" shrinkToFit="0" vertical="center" wrapText="1"/>
    </xf>
    <xf borderId="1" fillId="16" fontId="6" numFmtId="0" xfId="0" applyBorder="1" applyFont="1"/>
    <xf borderId="0" fillId="0" fontId="17" numFmtId="0" xfId="0" applyFont="1"/>
    <xf borderId="1" fillId="25" fontId="13" numFmtId="0" xfId="0" applyAlignment="1" applyBorder="1" applyFont="1">
      <alignment horizontal="center" vertical="center"/>
    </xf>
    <xf borderId="13" fillId="0" fontId="2" numFmtId="0" xfId="0" applyAlignment="1" applyBorder="1" applyFont="1">
      <alignment horizontal="left"/>
    </xf>
    <xf borderId="13" fillId="4" fontId="13" numFmtId="0" xfId="0" applyAlignment="1" applyBorder="1" applyFont="1">
      <alignment horizontal="center"/>
    </xf>
    <xf borderId="33" fillId="9" fontId="16" numFmtId="0" xfId="0" applyBorder="1" applyFont="1"/>
    <xf borderId="33" fillId="9" fontId="16" numFmtId="14" xfId="0" applyBorder="1" applyFont="1" applyNumberFormat="1"/>
    <xf borderId="13" fillId="16" fontId="6" numFmtId="0" xfId="0" applyAlignment="1" applyBorder="1" applyFont="1">
      <alignment horizontal="center"/>
    </xf>
    <xf borderId="13" fillId="20" fontId="6" numFmtId="0" xfId="0" applyAlignment="1" applyBorder="1" applyFont="1">
      <alignment horizontal="center"/>
    </xf>
    <xf borderId="13" fillId="26" fontId="7" numFmtId="0" xfId="0" applyAlignment="1" applyBorder="1" applyFill="1" applyFont="1">
      <alignment horizontal="center"/>
    </xf>
    <xf borderId="33" fillId="27" fontId="6" numFmtId="0" xfId="0" applyAlignment="1" applyBorder="1" applyFill="1" applyFont="1">
      <alignment horizontal="center" vertical="center"/>
    </xf>
    <xf borderId="33" fillId="5" fontId="6" numFmtId="0" xfId="0" applyAlignment="1" applyBorder="1" applyFont="1">
      <alignment horizontal="center" shrinkToFit="0" vertical="center" wrapText="1"/>
    </xf>
    <xf borderId="33" fillId="21" fontId="6" numFmtId="0" xfId="0" applyAlignment="1" applyBorder="1" applyFont="1">
      <alignment horizontal="center" shrinkToFit="0" vertical="center" wrapText="1"/>
    </xf>
    <xf borderId="33" fillId="26" fontId="7" numFmtId="0" xfId="0" applyAlignment="1" applyBorder="1" applyFont="1">
      <alignment horizontal="center" vertical="center"/>
    </xf>
    <xf borderId="33" fillId="26" fontId="7" numFmtId="0" xfId="0" applyAlignment="1" applyBorder="1" applyFont="1">
      <alignment horizontal="center" shrinkToFit="0" vertical="center" wrapText="1"/>
    </xf>
    <xf borderId="33" fillId="0" fontId="15" numFmtId="0" xfId="0" applyAlignment="1" applyBorder="1" applyFont="1">
      <alignment horizontal="center" vertical="center"/>
    </xf>
    <xf borderId="33" fillId="9" fontId="15" numFmtId="0" xfId="0" applyAlignment="1" applyBorder="1" applyFont="1">
      <alignment horizontal="center" vertical="center"/>
    </xf>
    <xf borderId="33" fillId="10" fontId="15" numFmtId="164" xfId="0" applyAlignment="1" applyBorder="1" applyFont="1" applyNumberFormat="1">
      <alignment horizontal="center" vertical="center"/>
    </xf>
    <xf borderId="33" fillId="10" fontId="15" numFmtId="0" xfId="0" applyAlignment="1" applyBorder="1" applyFont="1">
      <alignment horizontal="center" vertical="center"/>
    </xf>
    <xf borderId="33" fillId="9" fontId="15" numFmtId="0" xfId="0" applyAlignment="1" applyBorder="1" applyFont="1">
      <alignment horizontal="center" shrinkToFit="0" vertical="center" wrapText="1"/>
    </xf>
    <xf borderId="13" fillId="4" fontId="2" numFmtId="0" xfId="0" applyAlignment="1" applyBorder="1" applyFont="1">
      <alignment horizontal="left" shrinkToFit="0" vertical="top" wrapText="1"/>
    </xf>
    <xf borderId="69" fillId="4" fontId="2" numFmtId="0" xfId="0" applyBorder="1" applyFont="1"/>
    <xf borderId="65" fillId="4" fontId="2" numFmtId="0" xfId="0" applyBorder="1" applyFont="1"/>
    <xf borderId="62" fillId="4" fontId="2" numFmtId="0" xfId="0" applyBorder="1" applyFont="1"/>
    <xf borderId="1" fillId="16" fontId="2" numFmtId="0" xfId="0" applyAlignment="1" applyBorder="1" applyFont="1">
      <alignment vertical="center"/>
    </xf>
    <xf borderId="1" fillId="16" fontId="39" numFmtId="0" xfId="0" applyAlignment="1" applyBorder="1" applyFont="1">
      <alignment vertical="center"/>
    </xf>
    <xf borderId="1" fillId="28" fontId="2" numFmtId="0" xfId="0" applyAlignment="1" applyBorder="1" applyFill="1" applyFont="1">
      <alignment vertical="center"/>
    </xf>
    <xf borderId="56" fillId="3" fontId="6" numFmtId="0" xfId="0" applyBorder="1" applyFont="1"/>
    <xf borderId="57" fillId="3" fontId="6" numFmtId="0" xfId="0" applyBorder="1" applyFont="1"/>
    <xf borderId="44" fillId="3" fontId="6" numFmtId="0" xfId="0" applyBorder="1" applyFont="1"/>
    <xf borderId="1" fillId="4" fontId="40" numFmtId="0" xfId="0" applyAlignment="1" applyBorder="1" applyFont="1">
      <alignment horizontal="left" vertical="center"/>
    </xf>
    <xf borderId="33" fillId="4" fontId="41" numFmtId="0" xfId="0" applyAlignment="1" applyBorder="1" applyFont="1">
      <alignment horizontal="right" vertical="center"/>
    </xf>
    <xf borderId="13" fillId="0" fontId="2" numFmtId="0" xfId="0" applyAlignment="1" applyBorder="1" applyFont="1">
      <alignment horizontal="left" shrinkToFit="0" vertical="center" wrapText="1"/>
    </xf>
    <xf borderId="47" fillId="13" fontId="20" numFmtId="0" xfId="0" applyAlignment="1" applyBorder="1" applyFont="1">
      <alignment vertical="center"/>
    </xf>
    <xf borderId="48" fillId="13" fontId="20" numFmtId="0" xfId="0" applyAlignment="1" applyBorder="1" applyFont="1">
      <alignment horizontal="left" vertical="center"/>
    </xf>
    <xf borderId="48" fillId="13" fontId="5" numFmtId="0" xfId="0" applyAlignment="1" applyBorder="1" applyFont="1">
      <alignment vertical="center"/>
    </xf>
    <xf borderId="49" fillId="13" fontId="5" numFmtId="0" xfId="0" applyAlignment="1" applyBorder="1" applyFont="1">
      <alignment vertical="center"/>
    </xf>
    <xf borderId="2" fillId="3" fontId="42" numFmtId="0" xfId="0" applyAlignment="1" applyBorder="1" applyFont="1">
      <alignment horizontal="left" vertical="center"/>
    </xf>
    <xf borderId="1" fillId="4" fontId="42" numFmtId="0" xfId="0" applyAlignment="1" applyBorder="1" applyFont="1">
      <alignment horizontal="left" vertical="center"/>
    </xf>
    <xf borderId="2" fillId="26" fontId="8" numFmtId="0" xfId="0" applyAlignment="1" applyBorder="1" applyFont="1">
      <alignment horizontal="left" vertical="center"/>
    </xf>
    <xf borderId="76" fillId="0" fontId="7" numFmtId="0" xfId="0" applyAlignment="1" applyBorder="1" applyFont="1">
      <alignment vertical="center"/>
    </xf>
    <xf borderId="64" fillId="0" fontId="7" numFmtId="0" xfId="0" applyAlignment="1" applyBorder="1" applyFont="1">
      <alignment horizontal="center" vertical="center"/>
    </xf>
    <xf borderId="34" fillId="4" fontId="2" numFmtId="0" xfId="0" applyAlignment="1" applyBorder="1" applyFont="1">
      <alignment vertical="center"/>
    </xf>
    <xf borderId="77" fillId="0" fontId="7" numFmtId="0" xfId="0" applyAlignment="1" applyBorder="1" applyFont="1">
      <alignment vertical="center"/>
    </xf>
    <xf borderId="13" fillId="9" fontId="2" numFmtId="0" xfId="0" applyAlignment="1" applyBorder="1" applyFont="1">
      <alignment horizontal="left" vertical="center"/>
    </xf>
    <xf borderId="13" fillId="9" fontId="2" numFmtId="0" xfId="0" applyAlignment="1" applyBorder="1" applyFont="1">
      <alignment horizontal="left" shrinkToFit="0" vertical="center" wrapText="1"/>
    </xf>
    <xf borderId="1" fillId="4" fontId="2" numFmtId="0" xfId="0" applyAlignment="1" applyBorder="1" applyFont="1">
      <alignment horizontal="center" vertical="center"/>
    </xf>
    <xf borderId="77" fillId="0" fontId="7" numFmtId="0" xfId="0" applyAlignment="1" applyBorder="1" applyFont="1">
      <alignment shrinkToFit="0" vertical="center" wrapText="1"/>
    </xf>
    <xf borderId="38" fillId="9" fontId="2" numFmtId="0" xfId="0" applyAlignment="1" applyBorder="1" applyFont="1">
      <alignment vertical="center"/>
    </xf>
    <xf borderId="38" fillId="9" fontId="2" numFmtId="15" xfId="0" applyAlignment="1" applyBorder="1" applyFont="1" applyNumberFormat="1">
      <alignment vertical="center"/>
    </xf>
    <xf borderId="33" fillId="9" fontId="2" numFmtId="0" xfId="0" applyAlignment="1" applyBorder="1" applyFont="1">
      <alignment vertical="center"/>
    </xf>
    <xf borderId="33" fillId="10" fontId="2" numFmtId="1" xfId="0" applyAlignment="1" applyBorder="1" applyFont="1" applyNumberFormat="1">
      <alignment vertical="center"/>
    </xf>
    <xf borderId="33" fillId="0" fontId="2" numFmtId="0" xfId="0" applyAlignment="1" applyBorder="1" applyFont="1">
      <alignment vertical="center"/>
    </xf>
    <xf borderId="5" fillId="4" fontId="2" numFmtId="0" xfId="0" applyAlignment="1" applyBorder="1" applyFont="1">
      <alignment horizontal="left" shrinkToFit="0" vertical="center" wrapText="1"/>
    </xf>
    <xf borderId="33" fillId="9" fontId="2" numFmtId="165" xfId="0" applyAlignment="1" applyBorder="1" applyFont="1" applyNumberFormat="1">
      <alignment vertical="center"/>
    </xf>
    <xf borderId="77" fillId="0" fontId="43" numFmtId="0" xfId="0" applyAlignment="1" applyBorder="1" applyFont="1">
      <alignment vertical="center"/>
    </xf>
    <xf borderId="33" fillId="4" fontId="2" numFmtId="0" xfId="0" applyAlignment="1" applyBorder="1" applyFont="1">
      <alignment horizontal="center" vertical="center"/>
    </xf>
    <xf borderId="33" fillId="10" fontId="2" numFmtId="165" xfId="0" applyAlignment="1" applyBorder="1" applyFont="1" applyNumberFormat="1">
      <alignment horizontal="center" vertical="center"/>
    </xf>
    <xf borderId="29" fillId="4" fontId="37" numFmtId="0" xfId="0" applyAlignment="1" applyBorder="1" applyFont="1">
      <alignment vertical="center"/>
    </xf>
    <xf borderId="78" fillId="11" fontId="7" numFmtId="0" xfId="0" applyAlignment="1" applyBorder="1" applyFont="1">
      <alignment horizontal="left" vertical="center"/>
    </xf>
    <xf borderId="79" fillId="0" fontId="4" numFmtId="0" xfId="0" applyBorder="1" applyFont="1"/>
    <xf borderId="78" fillId="26" fontId="7" numFmtId="0" xfId="0" applyAlignment="1" applyBorder="1" applyFont="1">
      <alignment horizontal="left" vertical="center"/>
    </xf>
    <xf borderId="77" fillId="4" fontId="7" numFmtId="0" xfId="0" applyAlignment="1" applyBorder="1" applyFont="1">
      <alignment vertical="center"/>
    </xf>
    <xf borderId="56" fillId="4" fontId="7" numFmtId="0" xfId="0" applyAlignment="1" applyBorder="1" applyFont="1">
      <alignment vertical="center"/>
    </xf>
    <xf borderId="77" fillId="29" fontId="7" numFmtId="0" xfId="0" applyAlignment="1" applyBorder="1" applyFill="1" applyFont="1">
      <alignment vertical="center"/>
    </xf>
    <xf borderId="33" fillId="29" fontId="7" numFmtId="0" xfId="0" applyAlignment="1" applyBorder="1" applyFont="1">
      <alignment vertical="center"/>
    </xf>
    <xf borderId="33" fillId="0" fontId="7" numFmtId="0" xfId="0" applyAlignment="1" applyBorder="1" applyFont="1">
      <alignment vertical="center"/>
    </xf>
    <xf borderId="56" fillId="10" fontId="7" numFmtId="0" xfId="0" applyAlignment="1" applyBorder="1" applyFont="1">
      <alignment vertical="center"/>
    </xf>
    <xf borderId="33" fillId="0" fontId="2" numFmtId="0" xfId="0" applyAlignment="1" applyBorder="1" applyFont="1">
      <alignment horizontal="left" vertical="center"/>
    </xf>
    <xf borderId="80" fillId="0" fontId="2" numFmtId="0" xfId="0" applyAlignment="1" applyBorder="1" applyFont="1">
      <alignment vertical="center"/>
    </xf>
    <xf borderId="81" fillId="29" fontId="7" numFmtId="0" xfId="0" applyAlignment="1" applyBorder="1" applyFont="1">
      <alignment vertical="center"/>
    </xf>
    <xf borderId="82" fillId="29" fontId="7" numFmtId="0" xfId="0" applyAlignment="1" applyBorder="1" applyFont="1">
      <alignment vertical="center"/>
    </xf>
    <xf borderId="82" fillId="0" fontId="7" numFmtId="0" xfId="0" applyAlignment="1" applyBorder="1" applyFont="1">
      <alignment vertical="center"/>
    </xf>
    <xf borderId="83" fillId="10" fontId="7" numFmtId="0" xfId="0" applyAlignment="1" applyBorder="1" applyFont="1">
      <alignment vertical="center"/>
    </xf>
    <xf borderId="82" fillId="0" fontId="2" numFmtId="0" xfId="0" applyAlignment="1" applyBorder="1" applyFont="1">
      <alignment horizontal="left" vertical="center"/>
    </xf>
    <xf borderId="82" fillId="10" fontId="2" numFmtId="1" xfId="0" applyAlignment="1" applyBorder="1" applyFont="1" applyNumberFormat="1">
      <alignment vertical="center"/>
    </xf>
    <xf borderId="84" fillId="0" fontId="2" numFmtId="0" xfId="0" applyAlignment="1" applyBorder="1" applyFont="1">
      <alignment vertical="center"/>
    </xf>
    <xf borderId="85" fillId="26" fontId="8" numFmtId="0" xfId="0" applyAlignment="1" applyBorder="1" applyFont="1">
      <alignment horizontal="left" vertical="center"/>
    </xf>
    <xf borderId="86" fillId="0" fontId="4" numFmtId="0" xfId="0" applyBorder="1" applyFont="1"/>
    <xf borderId="87" fillId="0" fontId="4" numFmtId="0" xfId="0" applyBorder="1" applyFont="1"/>
    <xf borderId="88" fillId="3" fontId="44" numFmtId="0" xfId="0" applyAlignment="1" applyBorder="1" applyFont="1">
      <alignment horizontal="left" vertical="center"/>
    </xf>
    <xf borderId="89" fillId="3" fontId="42" numFmtId="0" xfId="0" applyAlignment="1" applyBorder="1" applyFont="1">
      <alignment horizontal="left" vertical="center"/>
    </xf>
    <xf borderId="90" fillId="3" fontId="42" numFmtId="0" xfId="0" applyAlignment="1" applyBorder="1" applyFont="1">
      <alignment horizontal="left" vertical="center"/>
    </xf>
    <xf borderId="1" fillId="3" fontId="42" numFmtId="0" xfId="0" applyAlignment="1" applyBorder="1" applyFont="1">
      <alignment horizontal="left" vertical="center"/>
    </xf>
    <xf borderId="34" fillId="3" fontId="42" numFmtId="0" xfId="0" applyAlignment="1" applyBorder="1" applyFont="1">
      <alignment horizontal="left" vertical="center"/>
    </xf>
    <xf borderId="77" fillId="26" fontId="45" numFmtId="0" xfId="0" applyAlignment="1" applyBorder="1" applyFont="1">
      <alignment horizontal="left" vertical="center"/>
    </xf>
    <xf borderId="56" fillId="26" fontId="8" numFmtId="0" xfId="0" applyAlignment="1" applyBorder="1" applyFont="1">
      <alignment horizontal="left" vertical="center"/>
    </xf>
    <xf borderId="44" fillId="26" fontId="8" numFmtId="0" xfId="0" applyAlignment="1" applyBorder="1" applyFont="1">
      <alignment horizontal="left" vertical="center"/>
    </xf>
    <xf borderId="57" fillId="26" fontId="8" numFmtId="0" xfId="0" applyAlignment="1" applyBorder="1" applyFont="1">
      <alignment horizontal="left" vertical="center"/>
    </xf>
    <xf borderId="91" fillId="26" fontId="8" numFmtId="0" xfId="0" applyAlignment="1" applyBorder="1" applyFont="1">
      <alignment horizontal="left" vertical="center"/>
    </xf>
    <xf borderId="51" fillId="9" fontId="2" numFmtId="0" xfId="0" applyAlignment="1" applyBorder="1" applyFont="1">
      <alignment horizontal="left" vertical="center"/>
    </xf>
    <xf borderId="64" fillId="0" fontId="2" numFmtId="0" xfId="0" applyAlignment="1" applyBorder="1" applyFont="1">
      <alignment horizontal="center" vertical="center"/>
    </xf>
    <xf borderId="38" fillId="10" fontId="7" numFmtId="1" xfId="0" applyAlignment="1" applyBorder="1" applyFont="1" applyNumberFormat="1">
      <alignment vertical="center"/>
    </xf>
    <xf borderId="20" fillId="0" fontId="7" numFmtId="0" xfId="0" applyAlignment="1" applyBorder="1" applyFont="1">
      <alignment vertical="center"/>
    </xf>
    <xf borderId="92" fillId="4" fontId="2" numFmtId="0" xfId="0" applyAlignment="1" applyBorder="1" applyFont="1">
      <alignment horizontal="left" shrinkToFit="0" vertical="center" wrapText="1"/>
    </xf>
    <xf borderId="38" fillId="9" fontId="2" numFmtId="165" xfId="0" applyAlignment="1" applyBorder="1" applyFont="1" applyNumberFormat="1">
      <alignment vertical="center"/>
    </xf>
    <xf borderId="33" fillId="4" fontId="7" numFmtId="0" xfId="0" applyAlignment="1" applyBorder="1" applyFont="1">
      <alignment horizontal="center" vertical="center"/>
    </xf>
    <xf borderId="93" fillId="0" fontId="4" numFmtId="0" xfId="0" applyBorder="1" applyFont="1"/>
    <xf borderId="77" fillId="0" fontId="21" numFmtId="0" xfId="0" applyAlignment="1" applyBorder="1" applyFont="1">
      <alignment vertical="center"/>
    </xf>
    <xf borderId="33" fillId="10" fontId="37" numFmtId="0" xfId="0" applyAlignment="1" applyBorder="1" applyFont="1">
      <alignment horizontal="center" vertical="center"/>
    </xf>
    <xf borderId="33" fillId="10" fontId="7" numFmtId="1" xfId="0" applyAlignment="1" applyBorder="1" applyFont="1" applyNumberFormat="1">
      <alignment vertical="center"/>
    </xf>
    <xf borderId="0" fillId="0" fontId="2" numFmtId="0" xfId="0" applyAlignment="1" applyFont="1">
      <alignment vertical="center"/>
    </xf>
    <xf borderId="1" fillId="4" fontId="15" numFmtId="0" xfId="0" applyAlignment="1" applyBorder="1" applyFont="1">
      <alignment vertical="center"/>
    </xf>
    <xf borderId="1" fillId="4" fontId="46" numFmtId="0" xfId="0" applyAlignment="1" applyBorder="1" applyFont="1">
      <alignment horizontal="left" vertical="center"/>
    </xf>
    <xf borderId="94" fillId="26" fontId="8" numFmtId="0" xfId="0" applyAlignment="1" applyBorder="1" applyFont="1">
      <alignment horizontal="left" vertical="center"/>
    </xf>
    <xf borderId="95" fillId="0" fontId="4" numFmtId="0" xfId="0" applyBorder="1" applyFont="1"/>
    <xf borderId="96" fillId="0" fontId="4" numFmtId="0" xfId="0" applyBorder="1" applyFont="1"/>
    <xf borderId="97" fillId="9" fontId="2" numFmtId="0" xfId="0" applyAlignment="1" applyBorder="1" applyFont="1">
      <alignment horizontal="left" vertical="center"/>
    </xf>
    <xf borderId="98" fillId="0" fontId="4" numFmtId="0" xfId="0" applyBorder="1" applyFont="1"/>
    <xf borderId="38" fillId="9" fontId="2" numFmtId="14" xfId="0" applyAlignment="1" applyBorder="1" applyFont="1" applyNumberFormat="1">
      <alignment vertical="center"/>
    </xf>
    <xf borderId="33" fillId="0" fontId="7" numFmtId="0" xfId="0" applyAlignment="1" applyBorder="1" applyFont="1">
      <alignment horizontal="center" vertical="center"/>
    </xf>
    <xf borderId="1" fillId="4" fontId="47" numFmtId="0" xfId="0" applyAlignment="1" applyBorder="1" applyFont="1">
      <alignment vertical="center"/>
    </xf>
    <xf borderId="33" fillId="9" fontId="2" numFmtId="3" xfId="0" applyAlignment="1" applyBorder="1" applyFont="1" applyNumberFormat="1">
      <alignment vertical="center"/>
    </xf>
    <xf borderId="29" fillId="4" fontId="2" numFmtId="0" xfId="0" applyAlignment="1" applyBorder="1" applyFont="1">
      <alignment vertical="center"/>
    </xf>
    <xf borderId="1" fillId="4" fontId="7" numFmtId="0" xfId="0" applyAlignment="1" applyBorder="1" applyFont="1">
      <alignment horizontal="center" vertical="center"/>
    </xf>
    <xf borderId="33" fillId="2" fontId="7" numFmtId="3" xfId="0" applyAlignment="1" applyBorder="1" applyFont="1" applyNumberFormat="1">
      <alignment vertical="center"/>
    </xf>
    <xf borderId="56" fillId="2" fontId="7" numFmtId="3" xfId="0" applyAlignment="1" applyBorder="1" applyFont="1" applyNumberFormat="1">
      <alignment vertical="center"/>
    </xf>
    <xf borderId="56" fillId="2" fontId="7" numFmtId="0" xfId="0" applyAlignment="1" applyBorder="1" applyFont="1">
      <alignment vertical="center"/>
    </xf>
    <xf borderId="83" fillId="2" fontId="7" numFmtId="0" xfId="0" applyAlignment="1" applyBorder="1" applyFont="1">
      <alignment vertical="center"/>
    </xf>
    <xf borderId="85" fillId="3" fontId="42" numFmtId="0" xfId="0" applyAlignment="1" applyBorder="1" applyFont="1">
      <alignment horizontal="left" vertical="center"/>
    </xf>
    <xf borderId="29" fillId="4" fontId="2" numFmtId="0" xfId="0" applyAlignment="1" applyBorder="1" applyFont="1">
      <alignment horizontal="right" vertical="center"/>
    </xf>
    <xf borderId="1" fillId="4" fontId="13" numFmtId="0" xfId="0" applyAlignment="1" applyBorder="1" applyFont="1">
      <alignment horizontal="left" vertical="center"/>
    </xf>
    <xf borderId="34" fillId="4" fontId="13" numFmtId="0" xfId="0" applyAlignment="1" applyBorder="1" applyFont="1">
      <alignment horizontal="left" vertical="center"/>
    </xf>
    <xf borderId="38" fillId="4" fontId="7" numFmtId="0" xfId="0" applyAlignment="1" applyBorder="1" applyFont="1">
      <alignment horizontal="center" vertical="center"/>
    </xf>
    <xf borderId="29" fillId="4" fontId="13" numFmtId="0" xfId="0" applyAlignment="1" applyBorder="1" applyFont="1">
      <alignment horizontal="left" vertical="center"/>
    </xf>
    <xf borderId="78" fillId="10" fontId="7" numFmtId="0" xfId="0" applyAlignment="1" applyBorder="1" applyFont="1">
      <alignment horizontal="left" vertical="center"/>
    </xf>
    <xf borderId="99" fillId="4" fontId="7" numFmtId="0" xfId="0" applyAlignment="1" applyBorder="1" applyFont="1">
      <alignment vertical="center"/>
    </xf>
    <xf borderId="77" fillId="0" fontId="2" numFmtId="0" xfId="0" applyAlignment="1" applyBorder="1" applyFont="1">
      <alignment vertical="center"/>
    </xf>
    <xf borderId="1" fillId="4" fontId="36" numFmtId="0" xfId="0" applyAlignment="1" applyBorder="1" applyFont="1">
      <alignment vertical="center"/>
    </xf>
    <xf borderId="45" fillId="4" fontId="36" numFmtId="0" xfId="0" applyAlignment="1" applyBorder="1" applyFont="1">
      <alignment horizontal="left" shrinkToFit="0" vertical="center" wrapText="1"/>
    </xf>
    <xf borderId="100" fillId="0" fontId="4" numFmtId="0" xfId="0" applyBorder="1" applyFont="1"/>
    <xf borderId="33" fillId="10" fontId="2" numFmtId="9" xfId="0" applyAlignment="1" applyBorder="1" applyFont="1" applyNumberFormat="1">
      <alignment vertical="center"/>
    </xf>
    <xf borderId="33" fillId="10" fontId="2" numFmtId="0" xfId="0" applyAlignment="1" applyBorder="1" applyFont="1">
      <alignment vertical="center"/>
    </xf>
    <xf borderId="72" fillId="4" fontId="2" numFmtId="0" xfId="0" applyAlignment="1" applyBorder="1" applyFont="1">
      <alignment vertical="center"/>
    </xf>
    <xf borderId="101" fillId="4" fontId="2" numFmtId="0" xfId="0" applyAlignment="1" applyBorder="1" applyFont="1">
      <alignment vertical="center"/>
    </xf>
    <xf borderId="77" fillId="0" fontId="2" numFmtId="0" xfId="0" applyAlignment="1" applyBorder="1" applyFont="1">
      <alignment shrinkToFit="0" vertical="center" wrapText="1"/>
    </xf>
    <xf borderId="34" fillId="4" fontId="36" numFmtId="0" xfId="0" applyAlignment="1" applyBorder="1" applyFont="1">
      <alignment vertical="center"/>
    </xf>
    <xf borderId="1" fillId="4" fontId="36" numFmtId="0" xfId="0" applyAlignment="1" applyBorder="1" applyFont="1">
      <alignment shrinkToFit="0" vertical="center" wrapText="1"/>
    </xf>
    <xf borderId="34" fillId="4" fontId="36" numFmtId="0" xfId="0" applyAlignment="1" applyBorder="1" applyFont="1">
      <alignment shrinkToFit="0" vertical="center" wrapText="1"/>
    </xf>
    <xf borderId="81" fillId="0" fontId="2" numFmtId="0" xfId="0" applyAlignment="1" applyBorder="1" applyFont="1">
      <alignment vertical="center"/>
    </xf>
    <xf borderId="82" fillId="10" fontId="2" numFmtId="0" xfId="0" applyAlignment="1" applyBorder="1" applyFont="1">
      <alignment vertical="center"/>
    </xf>
    <xf borderId="82" fillId="10" fontId="2" numFmtId="0" xfId="0" applyAlignment="1" applyBorder="1" applyFont="1">
      <alignment horizontal="center" vertical="center"/>
    </xf>
    <xf borderId="102" fillId="4" fontId="2" numFmtId="0" xfId="0" applyAlignment="1" applyBorder="1" applyFont="1">
      <alignment horizontal="center" vertical="center"/>
    </xf>
    <xf borderId="103" fillId="0" fontId="4" numFmtId="0" xfId="0" applyBorder="1" applyFont="1"/>
    <xf borderId="104" fillId="0" fontId="4" numFmtId="0" xfId="0" applyBorder="1" applyFont="1"/>
    <xf borderId="26" fillId="0" fontId="2" numFmtId="0" xfId="0" applyAlignment="1" applyBorder="1" applyFont="1">
      <alignment horizontal="center" vertical="center"/>
    </xf>
    <xf borderId="105" fillId="0" fontId="4" numFmtId="0" xfId="0" applyBorder="1" applyFont="1"/>
    <xf borderId="1" fillId="16" fontId="48" numFmtId="0" xfId="0" applyAlignment="1" applyBorder="1" applyFont="1">
      <alignment horizontal="left" vertical="center"/>
    </xf>
    <xf borderId="1" fillId="16" fontId="49" numFmtId="0" xfId="0" applyAlignment="1" applyBorder="1" applyFont="1">
      <alignment horizontal="left" vertical="center"/>
    </xf>
    <xf borderId="1" fillId="16" fontId="50" numFmtId="0" xfId="0" applyAlignment="1" applyBorder="1" applyFont="1">
      <alignment horizontal="left" vertical="center"/>
    </xf>
    <xf borderId="1" fillId="16" fontId="22" numFmtId="0" xfId="0" applyAlignment="1" applyBorder="1" applyFont="1">
      <alignment horizontal="left" vertical="center"/>
    </xf>
    <xf borderId="0" fillId="0" fontId="24" numFmtId="0" xfId="0" applyAlignment="1" applyFont="1">
      <alignment horizontal="left" vertical="center"/>
    </xf>
    <xf borderId="0" fillId="0" fontId="51" numFmtId="0" xfId="0" applyAlignment="1" applyFont="1">
      <alignment horizontal="left" vertical="center"/>
    </xf>
    <xf borderId="0" fillId="0" fontId="52" numFmtId="0" xfId="0" applyAlignment="1" applyFont="1">
      <alignment horizontal="left" vertical="center"/>
    </xf>
    <xf borderId="0" fillId="0" fontId="53" numFmtId="0" xfId="0" applyAlignment="1" applyFont="1">
      <alignment horizontal="left" vertical="center"/>
    </xf>
    <xf borderId="106" fillId="5" fontId="54" numFmtId="0" xfId="0" applyAlignment="1" applyBorder="1" applyFont="1">
      <alignment horizontal="center" shrinkToFit="0" vertical="center" wrapText="1"/>
    </xf>
    <xf borderId="107" fillId="0" fontId="4" numFmtId="0" xfId="0" applyBorder="1" applyFont="1"/>
    <xf borderId="106" fillId="5" fontId="55" numFmtId="0" xfId="0" applyAlignment="1" applyBorder="1" applyFont="1">
      <alignment horizontal="center" shrinkToFit="0" vertical="center" wrapText="1"/>
    </xf>
    <xf borderId="108" fillId="0" fontId="56" numFmtId="0" xfId="0" applyAlignment="1" applyBorder="1" applyFont="1">
      <alignment horizontal="left" shrinkToFit="0" vertical="center" wrapText="1"/>
    </xf>
    <xf borderId="108" fillId="0" fontId="51" numFmtId="0" xfId="0" applyAlignment="1" applyBorder="1" applyFont="1">
      <alignment horizontal="left" shrinkToFit="0" vertical="center" wrapText="1"/>
    </xf>
    <xf borderId="108" fillId="0" fontId="57" numFmtId="0" xfId="0" applyAlignment="1" applyBorder="1" applyFont="1">
      <alignment horizontal="left" shrinkToFit="0" vertical="center" wrapText="1"/>
    </xf>
    <xf borderId="108" fillId="0" fontId="52" numFmtId="0" xfId="0" applyAlignment="1" applyBorder="1" applyFont="1">
      <alignment horizontal="left" shrinkToFit="0" vertical="center" wrapText="1"/>
    </xf>
    <xf borderId="109" fillId="0" fontId="53" numFmtId="0" xfId="0" applyAlignment="1" applyBorder="1" applyFont="1">
      <alignment horizontal="left" shrinkToFit="0" vertical="center" wrapText="1"/>
    </xf>
    <xf borderId="0" fillId="0" fontId="58" numFmtId="0" xfId="0" applyAlignment="1" applyFont="1">
      <alignment horizontal="left" shrinkToFit="0" vertical="center" wrapText="1"/>
    </xf>
    <xf borderId="110" fillId="0" fontId="4" numFmtId="0" xfId="0" applyBorder="1" applyFont="1"/>
    <xf borderId="111" fillId="0" fontId="4" numFmtId="0" xfId="0" applyBorder="1" applyFont="1"/>
    <xf borderId="0" fillId="0" fontId="59" numFmtId="0" xfId="0" applyAlignment="1" applyFont="1">
      <alignment horizontal="left" shrinkToFit="0" vertical="center" wrapText="1"/>
    </xf>
    <xf borderId="0" fillId="0" fontId="24" numFmtId="0" xfId="0" applyAlignment="1" applyFont="1">
      <alignment horizontal="left" shrinkToFit="0" vertical="center" wrapText="1"/>
    </xf>
    <xf borderId="109" fillId="0" fontId="57" numFmtId="0" xfId="0" applyAlignment="1" applyBorder="1" applyFont="1">
      <alignment horizontal="left" shrinkToFit="0" vertical="center" wrapText="1"/>
    </xf>
    <xf borderId="109" fillId="0" fontId="52" numFmtId="0" xfId="0" applyAlignment="1" applyBorder="1" applyFont="1">
      <alignment horizontal="left" shrinkToFit="0" vertical="center" wrapText="1"/>
    </xf>
    <xf borderId="0" fillId="0" fontId="60" numFmtId="0" xfId="0" applyAlignment="1" applyFont="1">
      <alignment horizontal="left" shrinkToFit="0" vertical="center" wrapText="1"/>
    </xf>
    <xf borderId="0" fillId="0" fontId="2" numFmtId="0" xfId="0" applyAlignment="1" applyFont="1">
      <alignment horizontal="left" vertical="center"/>
    </xf>
    <xf borderId="109" fillId="30" fontId="8" numFmtId="0" xfId="0" applyBorder="1" applyFill="1" applyFont="1"/>
    <xf borderId="109" fillId="0" fontId="2" numFmtId="0" xfId="0" applyBorder="1" applyFont="1"/>
    <xf borderId="0" fillId="0" fontId="7" numFmtId="0" xfId="0" applyFont="1"/>
    <xf borderId="112" fillId="3" fontId="6" numFmtId="0" xfId="0" applyBorder="1" applyFont="1"/>
    <xf borderId="0" fillId="0" fontId="61" numFmtId="0" xfId="0" applyFont="1"/>
    <xf borderId="113" fillId="0" fontId="2" numFmtId="0" xfId="0" applyBorder="1" applyFont="1"/>
    <xf borderId="0" fillId="0" fontId="13" numFmtId="0" xfId="0" applyAlignment="1" applyFont="1">
      <alignment horizontal="left" vertical="center"/>
    </xf>
    <xf borderId="65" fillId="4" fontId="2" numFmtId="0" xfId="0" applyAlignment="1" applyBorder="1" applyFont="1">
      <alignment vertical="center"/>
    </xf>
    <xf borderId="65" fillId="4" fontId="2" numFmtId="0" xfId="0" applyAlignment="1" applyBorder="1" applyFont="1">
      <alignment horizontal="left" vertical="center"/>
    </xf>
    <xf borderId="0" fillId="0" fontId="13" numFmtId="0" xfId="0" applyAlignment="1" applyFont="1">
      <alignment horizontal="left" shrinkToFit="0" vertical="center" wrapText="1"/>
    </xf>
    <xf borderId="114" fillId="0" fontId="2" numFmtId="0" xfId="0" applyBorder="1" applyFont="1"/>
    <xf borderId="0" fillId="0" fontId="62" numFmtId="0" xfId="0" applyAlignment="1" applyFont="1">
      <alignment horizontal="left" shrinkToFit="0" vertical="center" wrapText="1"/>
    </xf>
    <xf borderId="113" fillId="0" fontId="2" numFmtId="0" xfId="0" applyBorder="1" applyFont="1"/>
    <xf borderId="0" fillId="0" fontId="2" numFmtId="0" xfId="0" applyAlignment="1" applyFont="1">
      <alignment horizontal="center"/>
    </xf>
    <xf borderId="33" fillId="30" fontId="2" numFmtId="0" xfId="0" applyAlignment="1" applyBorder="1" applyFont="1">
      <alignment horizontal="center" vertical="center"/>
    </xf>
    <xf borderId="33" fillId="30" fontId="7" numFmtId="0" xfId="0" applyAlignment="1" applyBorder="1" applyFont="1">
      <alignment horizontal="center" vertical="center"/>
    </xf>
    <xf borderId="33" fillId="0" fontId="12" numFmtId="0" xfId="0" applyAlignment="1" applyBorder="1" applyFont="1">
      <alignment horizontal="center" vertical="center"/>
    </xf>
    <xf borderId="13" fillId="0" fontId="2" numFmtId="0" xfId="0" applyAlignment="1" applyBorder="1" applyFont="1">
      <alignment horizontal="center" vertical="center"/>
    </xf>
    <xf borderId="33" fillId="0" fontId="12" numFmtId="0" xfId="0" applyAlignment="1" applyBorder="1" applyFont="1">
      <alignment horizontal="center"/>
    </xf>
    <xf borderId="33" fillId="0" fontId="2" numFmtId="0" xfId="0" applyAlignment="1" applyBorder="1" applyFont="1">
      <alignment horizontal="center"/>
    </xf>
    <xf borderId="33" fillId="0" fontId="2" numFmtId="9" xfId="0" applyAlignment="1" applyBorder="1" applyFont="1" applyNumberFormat="1">
      <alignment horizontal="center"/>
    </xf>
    <xf borderId="0" fillId="0" fontId="61" numFmtId="0" xfId="0" applyFont="1"/>
    <xf borderId="33" fillId="18" fontId="2" numFmtId="0" xfId="0" applyBorder="1" applyFont="1"/>
    <xf borderId="38" fillId="9" fontId="13" numFmtId="0" xfId="0" applyAlignment="1" applyBorder="1" applyFont="1">
      <alignment vertical="center"/>
    </xf>
  </cellXfs>
  <cellStyles count="1">
    <cellStyle xfId="0" name="Normal" builtinId="0"/>
  </cellStyles>
  <dxfs count="6">
    <dxf>
      <font/>
      <fill>
        <patternFill patternType="solid">
          <fgColor rgb="FFB7E1CD"/>
          <bgColor rgb="FFB7E1CD"/>
        </patternFill>
      </fill>
      <border/>
    </dxf>
    <dxf>
      <font/>
      <fill>
        <patternFill patternType="none"/>
      </fill>
      <border/>
    </dxf>
    <dxf>
      <font/>
      <fill>
        <patternFill patternType="solid">
          <fgColor theme="4"/>
          <bgColor theme="4"/>
        </patternFill>
      </fill>
      <border/>
    </dxf>
    <dxf>
      <font/>
      <fill>
        <patternFill patternType="solid">
          <fgColor rgb="FFB4C6E7"/>
          <bgColor rgb="FFB4C6E7"/>
        </patternFill>
      </fill>
      <border/>
    </dxf>
    <dxf>
      <font/>
      <fill>
        <patternFill patternType="solid">
          <fgColor rgb="FFD9E2F3"/>
          <bgColor rgb="FFD9E2F3"/>
        </patternFill>
      </fill>
      <border/>
    </dxf>
    <dxf>
      <font/>
      <fill>
        <patternFill patternType="solid">
          <fgColor theme="8"/>
          <bgColor theme="8"/>
        </patternFill>
      </fill>
      <border/>
    </dxf>
  </dxfs>
  <tableStyles count="2">
    <tableStyle count="3" pivot="0" name="ID Code Lists-style">
      <tableStyleElement dxfId="2" type="headerRow"/>
      <tableStyleElement dxfId="3" type="firstRowStripe"/>
      <tableStyleElement dxfId="4" type="secondRowStripe"/>
    </tableStyle>
    <tableStyle count="3" pivot="0" name="ID Code Lists-style 2">
      <tableStyleElement dxfId="5" type="headerRow"/>
      <tableStyleElement dxfId="3" type="firstRowStripe"/>
      <tableStyleElement dxfId="4" type="secondRowStripe"/>
    </tableStyle>
  </tableStyle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8.xml.rels><?xml version="1.0" encoding="UTF-8" standalone="yes"?><Relationships xmlns="http://schemas.openxmlformats.org/package/2006/relationships"><Relationship Id="rId1" Type="http://customschemas.google.com/relationships/workbookmetadata" Target="commentsmeta7"/></Relationships>
</file>

<file path=xl/_rels/comments9.xml.rels><?xml version="1.0" encoding="UTF-8" standalone="yes"?><Relationships xmlns="http://schemas.openxmlformats.org/package/2006/relationships"><Relationship Id="rId1" Type="http://customschemas.google.com/relationships/workbookmetadata" Target="commentsmeta8"/></Relationships>
</file>

<file path=xl/_rels/comments10.xml.rels><?xml version="1.0" encoding="UTF-8" standalone="yes"?><Relationships xmlns="http://schemas.openxmlformats.org/package/2006/relationships"><Relationship Id="rId1" Type="http://customschemas.google.com/relationships/workbookmetadata" Target="commentsmeta9"/></Relationships>
</file>

<file path=xl/_rels/workbook.xml.rels><?xml version="1.0" encoding="UTF-8" standalone="yes"?><Relationships xmlns="http://schemas.openxmlformats.org/package/2006/relationships"><Relationship Id="rId20" Type="http://customschemas.google.com/relationships/workbookmetadata" Target="metadata"/><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1582400" cy="8201025"/>
    <xdr:pic>
      <xdr:nvPicPr>
        <xdr:cNvPr id="0" name="image4.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16</xdr:col>
      <xdr:colOff>381000</xdr:colOff>
      <xdr:row>8</xdr:row>
      <xdr:rowOff>123825</xdr:rowOff>
    </xdr:from>
    <xdr:ext cx="6391275" cy="3276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16</xdr:col>
      <xdr:colOff>314325</xdr:colOff>
      <xdr:row>0</xdr:row>
      <xdr:rowOff>123825</xdr:rowOff>
    </xdr:from>
    <xdr:ext cx="6343650" cy="228600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18</xdr:col>
      <xdr:colOff>200025</xdr:colOff>
      <xdr:row>3</xdr:row>
      <xdr:rowOff>57150</xdr:rowOff>
    </xdr:from>
    <xdr:ext cx="5953125" cy="30575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419100</xdr:colOff>
      <xdr:row>5</xdr:row>
      <xdr:rowOff>38100</xdr:rowOff>
    </xdr:from>
    <xdr:ext cx="7658100" cy="8458200"/>
    <xdr:grpSp>
      <xdr:nvGrpSpPr>
        <xdr:cNvPr id="2" name="Shape 2" title="Drawing"/>
        <xdr:cNvGrpSpPr/>
      </xdr:nvGrpSpPr>
      <xdr:grpSpPr>
        <a:xfrm>
          <a:off x="1516949" y="0"/>
          <a:ext cx="7658101" cy="7560000"/>
          <a:chOff x="1516949" y="0"/>
          <a:chExt cx="7658101" cy="7560000"/>
        </a:xfrm>
      </xdr:grpSpPr>
      <xdr:grpSp>
        <xdr:nvGrpSpPr>
          <xdr:cNvPr id="3" name="Shape 3"/>
          <xdr:cNvGrpSpPr/>
        </xdr:nvGrpSpPr>
        <xdr:grpSpPr>
          <a:xfrm>
            <a:off x="1516949" y="0"/>
            <a:ext cx="7658101" cy="7560000"/>
            <a:chOff x="1516949" y="0"/>
            <a:chExt cx="7658101" cy="7560000"/>
          </a:xfrm>
        </xdr:grpSpPr>
        <xdr:sp>
          <xdr:nvSpPr>
            <xdr:cNvPr id="4" name="Shape 4"/>
            <xdr:cNvSpPr/>
          </xdr:nvSpPr>
          <xdr:spPr>
            <a:xfrm>
              <a:off x="1516950" y="0"/>
              <a:ext cx="7658100" cy="7560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5" name="Shape 5"/>
            <xdr:cNvGrpSpPr/>
          </xdr:nvGrpSpPr>
          <xdr:grpSpPr>
            <a:xfrm>
              <a:off x="1516949" y="0"/>
              <a:ext cx="7658101" cy="7560000"/>
              <a:chOff x="400469" y="-1505377"/>
              <a:chExt cx="7899929" cy="7667067"/>
            </a:xfrm>
          </xdr:grpSpPr>
          <xdr:sp>
            <xdr:nvSpPr>
              <xdr:cNvPr id="6" name="Shape 6"/>
              <xdr:cNvSpPr/>
            </xdr:nvSpPr>
            <xdr:spPr>
              <a:xfrm>
                <a:off x="400469" y="-1505377"/>
                <a:ext cx="7899925" cy="76670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7" name="Shape 7"/>
              <xdr:cNvSpPr/>
            </xdr:nvSpPr>
            <xdr:spPr>
              <a:xfrm>
                <a:off x="2099835" y="-1505377"/>
                <a:ext cx="2253672" cy="333342"/>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Are you required to produce recycled materials by law?</a:t>
                </a:r>
                <a:endParaRPr sz="1400"/>
              </a:p>
            </xdr:txBody>
          </xdr:sp>
          <xdr:sp>
            <xdr:nvSpPr>
              <xdr:cNvPr id="8" name="Shape 8"/>
              <xdr:cNvSpPr/>
            </xdr:nvSpPr>
            <xdr:spPr>
              <a:xfrm>
                <a:off x="2038113" y="-720389"/>
                <a:ext cx="1131975" cy="337767"/>
              </a:xfrm>
              <a:prstGeom prst="roundRect">
                <a:avLst>
                  <a:gd fmla="val 50000" name="adj"/>
                </a:avLst>
              </a:prstGeom>
              <a:gradFill>
                <a:gsLst>
                  <a:gs pos="0">
                    <a:srgbClr val="D1D1D1"/>
                  </a:gs>
                  <a:gs pos="50000">
                    <a:srgbClr val="C7C7C7"/>
                  </a:gs>
                  <a:gs pos="100000">
                    <a:srgbClr val="C0C0C0"/>
                  </a:gs>
                </a:gsLst>
                <a:lin ang="5400000" scaled="0"/>
              </a:gradFill>
              <a:ln cap="flat" cmpd="sng" w="9525">
                <a:solidFill>
                  <a:schemeClr val="accent3"/>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000"/>
                  <a:buFont typeface="Calibri"/>
                  <a:buNone/>
                </a:pPr>
                <a:r>
                  <a:rPr lang="en-US" sz="1000">
                    <a:solidFill>
                      <a:schemeClr val="dk1"/>
                    </a:solidFill>
                    <a:latin typeface="Calibri"/>
                    <a:ea typeface="Calibri"/>
                    <a:cs typeface="Calibri"/>
                    <a:sym typeface="Calibri"/>
                  </a:rPr>
                  <a:t>Yes</a:t>
                </a:r>
                <a:endParaRPr sz="1400"/>
              </a:p>
            </xdr:txBody>
          </xdr:sp>
          <xdr:sp>
            <xdr:nvSpPr>
              <xdr:cNvPr id="9" name="Shape 9"/>
              <xdr:cNvSpPr/>
            </xdr:nvSpPr>
            <xdr:spPr>
              <a:xfrm>
                <a:off x="2038113" y="-55822"/>
                <a:ext cx="1131975" cy="381617"/>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000"/>
                  <a:buFont typeface="Calibri"/>
                  <a:buNone/>
                </a:pPr>
                <a:r>
                  <a:rPr lang="en-US" sz="1000">
                    <a:solidFill>
                      <a:schemeClr val="dk1"/>
                    </a:solidFill>
                    <a:latin typeface="Calibri"/>
                    <a:ea typeface="Calibri"/>
                    <a:cs typeface="Calibri"/>
                    <a:sym typeface="Calibri"/>
                  </a:rPr>
                  <a:t>Refer to regulatory test guidelines</a:t>
                </a:r>
                <a:endParaRPr sz="1400"/>
              </a:p>
            </xdr:txBody>
          </xdr:sp>
          <xdr:sp>
            <xdr:nvSpPr>
              <xdr:cNvPr id="10" name="Shape 10"/>
              <xdr:cNvSpPr/>
            </xdr:nvSpPr>
            <xdr:spPr>
              <a:xfrm>
                <a:off x="3334333" y="-726247"/>
                <a:ext cx="1131975" cy="337767"/>
              </a:xfrm>
              <a:prstGeom prst="roundRect">
                <a:avLst>
                  <a:gd fmla="val 50000" name="adj"/>
                </a:avLst>
              </a:prstGeom>
              <a:gradFill>
                <a:gsLst>
                  <a:gs pos="0">
                    <a:srgbClr val="B4D4A5"/>
                  </a:gs>
                  <a:gs pos="50000">
                    <a:srgbClr val="A8CD97"/>
                  </a:gs>
                  <a:gs pos="100000">
                    <a:srgbClr val="9BC985"/>
                  </a:gs>
                </a:gsLst>
                <a:lin ang="5400000" scaled="0"/>
              </a:gradFill>
              <a:ln cap="flat" cmpd="sng" w="9525">
                <a:solidFill>
                  <a:schemeClr val="accent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000"/>
                  <a:buFont typeface="Calibri"/>
                  <a:buNone/>
                </a:pPr>
                <a:r>
                  <a:rPr lang="en-US" sz="1000">
                    <a:solidFill>
                      <a:schemeClr val="dk1"/>
                    </a:solidFill>
                    <a:latin typeface="Calibri"/>
                    <a:ea typeface="Calibri"/>
                    <a:cs typeface="Calibri"/>
                    <a:sym typeface="Calibri"/>
                  </a:rPr>
                  <a:t>No</a:t>
                </a:r>
                <a:endParaRPr sz="1400"/>
              </a:p>
            </xdr:txBody>
          </xdr:sp>
          <xdr:cxnSp>
            <xdr:nvCxnSpPr>
              <xdr:cNvPr id="11" name="Shape 11"/>
              <xdr:cNvCxnSpPr>
                <a:stCxn id="8" idx="2"/>
                <a:endCxn id="9" idx="0"/>
              </xdr:cNvCxnSpPr>
            </xdr:nvCxnSpPr>
            <xdr:spPr>
              <a:xfrm>
                <a:off x="2604101" y="-382622"/>
                <a:ext cx="0" cy="326700"/>
              </a:xfrm>
              <a:prstGeom prst="straightConnector1">
                <a:avLst/>
              </a:prstGeom>
              <a:noFill/>
              <a:ln cap="flat" cmpd="sng" w="9525">
                <a:solidFill>
                  <a:schemeClr val="dk1"/>
                </a:solidFill>
                <a:prstDash val="solid"/>
                <a:miter lim="800000"/>
                <a:headEnd len="sm" w="sm" type="none"/>
                <a:tailEnd len="med" w="med" type="triangle"/>
              </a:ln>
            </xdr:spPr>
          </xdr:cxnSp>
          <xdr:sp>
            <xdr:nvSpPr>
              <xdr:cNvPr id="12" name="Shape 12"/>
              <xdr:cNvSpPr/>
            </xdr:nvSpPr>
            <xdr:spPr>
              <a:xfrm>
                <a:off x="3437488" y="1247117"/>
                <a:ext cx="1941711" cy="448820"/>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What operations do you have (select all that apply)?</a:t>
                </a:r>
                <a:endParaRPr sz="1400"/>
              </a:p>
            </xdr:txBody>
          </xdr:sp>
          <xdr:sp>
            <xdr:nvSpPr>
              <xdr:cNvPr id="13" name="Shape 13"/>
              <xdr:cNvSpPr/>
            </xdr:nvSpPr>
            <xdr:spPr>
              <a:xfrm>
                <a:off x="1159381" y="5168342"/>
                <a:ext cx="2262306" cy="368807"/>
              </a:xfrm>
              <a:prstGeom prst="roundRect">
                <a:avLst>
                  <a:gd fmla="val 16667" name="adj"/>
                </a:avLst>
              </a:prstGeom>
              <a:solidFill>
                <a:schemeClr val="accent3"/>
              </a:solidFill>
              <a:ln cap="flat" cmpd="sng" w="12700">
                <a:solidFill>
                  <a:srgbClr val="787878"/>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000"/>
                  <a:buFont typeface="Calibri"/>
                  <a:buNone/>
                </a:pPr>
                <a:r>
                  <a:rPr lang="en-US" sz="1000">
                    <a:solidFill>
                      <a:schemeClr val="lt1"/>
                    </a:solidFill>
                    <a:latin typeface="Calibri"/>
                    <a:ea typeface="Calibri"/>
                    <a:cs typeface="Calibri"/>
                    <a:sym typeface="Calibri"/>
                  </a:rPr>
                  <a:t>Partial capacity is eligible</a:t>
                </a:r>
                <a:br>
                  <a:rPr lang="en-US" sz="1000">
                    <a:solidFill>
                      <a:schemeClr val="lt1"/>
                    </a:solidFill>
                    <a:latin typeface="Calibri"/>
                    <a:ea typeface="Calibri"/>
                    <a:cs typeface="Calibri"/>
                    <a:sym typeface="Calibri"/>
                  </a:rPr>
                </a:br>
                <a:r>
                  <a:rPr i="1" lang="en-US" sz="1000">
                    <a:solidFill>
                      <a:schemeClr val="lt1"/>
                    </a:solidFill>
                    <a:latin typeface="Calibri"/>
                    <a:ea typeface="Calibri"/>
                    <a:cs typeface="Calibri"/>
                    <a:sym typeface="Calibri"/>
                  </a:rPr>
                  <a:t>Refer to 7.4.5 in RMS Plastics Module</a:t>
                </a:r>
                <a:endParaRPr sz="1400"/>
              </a:p>
            </xdr:txBody>
          </xdr:sp>
          <xdr:sp>
            <xdr:nvSpPr>
              <xdr:cNvPr id="14" name="Shape 14"/>
              <xdr:cNvSpPr/>
            </xdr:nvSpPr>
            <xdr:spPr>
              <a:xfrm>
                <a:off x="1676050" y="2862878"/>
                <a:ext cx="1241351" cy="563608"/>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Is the planned certification date &lt;January 1, 2026?</a:t>
                </a:r>
                <a:endParaRPr sz="1400"/>
              </a:p>
            </xdr:txBody>
          </xdr:sp>
          <xdr:sp>
            <xdr:nvSpPr>
              <xdr:cNvPr id="15" name="Shape 15"/>
              <xdr:cNvSpPr/>
            </xdr:nvSpPr>
            <xdr:spPr>
              <a:xfrm rot="-5400000">
                <a:off x="-51680" y="3443460"/>
                <a:ext cx="1149565" cy="245268"/>
              </a:xfrm>
              <a:prstGeom prst="rect">
                <a:avLst/>
              </a:prstGeom>
              <a:solidFill>
                <a:srgbClr val="FFCCCC"/>
              </a:solidFill>
              <a:ln cap="flat" cmpd="sng" w="12700">
                <a:solidFill>
                  <a:srgbClr val="FF9393"/>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000"/>
                  <a:buFont typeface="Calibri"/>
                  <a:buNone/>
                </a:pPr>
                <a:r>
                  <a:rPr lang="en-US" sz="1000">
                    <a:solidFill>
                      <a:schemeClr val="dk1"/>
                    </a:solidFill>
                    <a:latin typeface="Calibri"/>
                    <a:ea typeface="Calibri"/>
                    <a:cs typeface="Calibri"/>
                    <a:sym typeface="Calibri"/>
                  </a:rPr>
                  <a:t>Not additional</a:t>
                </a:r>
                <a:endParaRPr sz="1400"/>
              </a:p>
            </xdr:txBody>
          </xdr:sp>
          <xdr:sp>
            <xdr:nvSpPr>
              <xdr:cNvPr id="16" name="Shape 16"/>
              <xdr:cNvSpPr/>
            </xdr:nvSpPr>
            <xdr:spPr>
              <a:xfrm>
                <a:off x="1755135" y="3794820"/>
                <a:ext cx="1088794" cy="373342"/>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Do you process PC material?</a:t>
                </a:r>
                <a:endParaRPr sz="1400"/>
              </a:p>
            </xdr:txBody>
          </xdr:sp>
          <xdr:sp>
            <xdr:nvSpPr>
              <xdr:cNvPr id="17" name="Shape 17"/>
              <xdr:cNvSpPr/>
            </xdr:nvSpPr>
            <xdr:spPr>
              <a:xfrm>
                <a:off x="3605163" y="-1"/>
                <a:ext cx="2849312" cy="326800"/>
              </a:xfrm>
              <a:prstGeom prst="rect">
                <a:avLst/>
              </a:prstGeom>
              <a:solidFill>
                <a:schemeClr val="lt1"/>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Is your operation considered “new” ?</a:t>
                </a:r>
                <a:br>
                  <a:rPr b="1" lang="en-US" sz="1100">
                    <a:solidFill>
                      <a:schemeClr val="dk1"/>
                    </a:solidFill>
                    <a:latin typeface="Calibri"/>
                    <a:ea typeface="Calibri"/>
                    <a:cs typeface="Calibri"/>
                    <a:sym typeface="Calibri"/>
                  </a:rPr>
                </a:br>
                <a:r>
                  <a:rPr b="1" lang="en-US" sz="1100">
                    <a:solidFill>
                      <a:schemeClr val="dk1"/>
                    </a:solidFill>
                    <a:latin typeface="Calibri"/>
                    <a:ea typeface="Calibri"/>
                    <a:cs typeface="Calibri"/>
                    <a:sym typeface="Calibri"/>
                  </a:rPr>
                  <a:t>(i.e., is start-up date within the last 3 years?)</a:t>
                </a:r>
                <a:endParaRPr sz="1400"/>
              </a:p>
            </xdr:txBody>
          </xdr:sp>
          <xdr:cxnSp>
            <xdr:nvCxnSpPr>
              <xdr:cNvPr id="18" name="Shape 18"/>
              <xdr:cNvCxnSpPr>
                <a:stCxn id="14" idx="2"/>
                <a:endCxn id="16" idx="0"/>
              </xdr:cNvCxnSpPr>
            </xdr:nvCxnSpPr>
            <xdr:spPr>
              <a:xfrm>
                <a:off x="2296726" y="3426486"/>
                <a:ext cx="2700" cy="368400"/>
              </a:xfrm>
              <a:prstGeom prst="straightConnector1">
                <a:avLst/>
              </a:prstGeom>
              <a:noFill/>
              <a:ln cap="flat" cmpd="sng" w="9525">
                <a:solidFill>
                  <a:schemeClr val="dk1"/>
                </a:solidFill>
                <a:prstDash val="solid"/>
                <a:miter lim="800000"/>
                <a:headEnd len="sm" w="sm" type="none"/>
                <a:tailEnd len="med" w="med" type="triangle"/>
              </a:ln>
            </xdr:spPr>
          </xdr:cxnSp>
          <xdr:sp>
            <xdr:nvSpPr>
              <xdr:cNvPr id="19" name="Shape 19"/>
              <xdr:cNvSpPr/>
            </xdr:nvSpPr>
            <xdr:spPr>
              <a:xfrm>
                <a:off x="3745521" y="2130200"/>
                <a:ext cx="1335046" cy="337214"/>
              </a:xfrm>
              <a:prstGeom prst="roundRect">
                <a:avLst>
                  <a:gd fmla="val 50000" name="adj"/>
                </a:avLst>
              </a:prstGeom>
              <a:gradFill>
                <a:gsLst>
                  <a:gs pos="0">
                    <a:srgbClr val="B4D4A5"/>
                  </a:gs>
                  <a:gs pos="50000">
                    <a:srgbClr val="A8CD97"/>
                  </a:gs>
                  <a:gs pos="100000">
                    <a:srgbClr val="9BC985"/>
                  </a:gs>
                </a:gsLst>
                <a:lin ang="5400000" scaled="0"/>
              </a:gradFill>
              <a:ln cap="flat" cmpd="sng" w="9525">
                <a:solidFill>
                  <a:schemeClr val="accent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000"/>
                  <a:buFont typeface="Calibri"/>
                  <a:buNone/>
                </a:pPr>
                <a:r>
                  <a:rPr lang="en-US" sz="1000">
                    <a:solidFill>
                      <a:schemeClr val="dk1"/>
                    </a:solidFill>
                    <a:latin typeface="Calibri"/>
                    <a:ea typeface="Calibri"/>
                    <a:cs typeface="Calibri"/>
                    <a:sym typeface="Calibri"/>
                  </a:rPr>
                  <a:t>New Project</a:t>
                </a:r>
                <a:endParaRPr sz="1400"/>
              </a:p>
            </xdr:txBody>
          </xdr:sp>
          <xdr:sp>
            <xdr:nvSpPr>
              <xdr:cNvPr id="20" name="Shape 20"/>
              <xdr:cNvSpPr/>
            </xdr:nvSpPr>
            <xdr:spPr>
              <a:xfrm>
                <a:off x="2160411" y="2124252"/>
                <a:ext cx="1367036" cy="337214"/>
              </a:xfrm>
              <a:prstGeom prst="roundRect">
                <a:avLst>
                  <a:gd fmla="val 50000" name="adj"/>
                </a:avLst>
              </a:prstGeom>
              <a:gradFill>
                <a:gsLst>
                  <a:gs pos="0">
                    <a:srgbClr val="D1D1D1"/>
                  </a:gs>
                  <a:gs pos="50000">
                    <a:srgbClr val="C7C7C7"/>
                  </a:gs>
                  <a:gs pos="100000">
                    <a:srgbClr val="C0C0C0"/>
                  </a:gs>
                </a:gsLst>
                <a:lin ang="5400000" scaled="0"/>
              </a:gradFill>
              <a:ln cap="flat" cmpd="sng" w="9525">
                <a:solidFill>
                  <a:schemeClr val="accent3"/>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000"/>
                  <a:buFont typeface="Calibri"/>
                  <a:buNone/>
                </a:pPr>
                <a:r>
                  <a:rPr lang="en-US" sz="1000">
                    <a:solidFill>
                      <a:schemeClr val="dk1"/>
                    </a:solidFill>
                    <a:latin typeface="Calibri"/>
                    <a:ea typeface="Calibri"/>
                    <a:cs typeface="Calibri"/>
                    <a:sym typeface="Calibri"/>
                  </a:rPr>
                  <a:t>Existing operations</a:t>
                </a:r>
                <a:endParaRPr sz="1000"/>
              </a:p>
            </xdr:txBody>
          </xdr:sp>
          <xdr:sp>
            <xdr:nvSpPr>
              <xdr:cNvPr id="21" name="Shape 21"/>
              <xdr:cNvSpPr/>
            </xdr:nvSpPr>
            <xdr:spPr>
              <a:xfrm>
                <a:off x="5309535" y="2127726"/>
                <a:ext cx="1335046" cy="346758"/>
              </a:xfrm>
              <a:prstGeom prst="roundRect">
                <a:avLst>
                  <a:gd fmla="val 50000" name="adj"/>
                </a:avLst>
              </a:prstGeom>
              <a:gradFill>
                <a:gsLst>
                  <a:gs pos="0">
                    <a:srgbClr val="B4D4A5"/>
                  </a:gs>
                  <a:gs pos="50000">
                    <a:srgbClr val="A8CD97"/>
                  </a:gs>
                  <a:gs pos="100000">
                    <a:srgbClr val="9BC985"/>
                  </a:gs>
                </a:gsLst>
                <a:lin ang="5400000" scaled="0"/>
              </a:gradFill>
              <a:ln cap="flat" cmpd="sng" w="9525">
                <a:solidFill>
                  <a:schemeClr val="accent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000"/>
                  <a:buFont typeface="Calibri"/>
                  <a:buNone/>
                </a:pPr>
                <a:r>
                  <a:rPr lang="en-US" sz="1000">
                    <a:solidFill>
                      <a:schemeClr val="dk1"/>
                    </a:solidFill>
                    <a:latin typeface="Calibri"/>
                    <a:ea typeface="Calibri"/>
                    <a:cs typeface="Calibri"/>
                    <a:sym typeface="Calibri"/>
                  </a:rPr>
                  <a:t>Reinvestment</a:t>
                </a:r>
                <a:endParaRPr sz="1400"/>
              </a:p>
            </xdr:txBody>
          </xdr:sp>
          <xdr:sp>
            <xdr:nvSpPr>
              <xdr:cNvPr id="22" name="Shape 22"/>
              <xdr:cNvSpPr/>
            </xdr:nvSpPr>
            <xdr:spPr>
              <a:xfrm>
                <a:off x="904337" y="2991312"/>
                <a:ext cx="437952" cy="312033"/>
              </a:xfrm>
              <a:prstGeom prst="roundRect">
                <a:avLst>
                  <a:gd fmla="val 50000" name="adj"/>
                </a:avLst>
              </a:prstGeom>
              <a:solidFill>
                <a:srgbClr val="FFCCCC"/>
              </a:solidFill>
              <a:ln cap="flat" cmpd="sng" w="9525">
                <a:solidFill>
                  <a:srgbClr val="FF9393"/>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000"/>
                  <a:buFont typeface="Calibri"/>
                  <a:buNone/>
                </a:pPr>
                <a:r>
                  <a:rPr lang="en-US" sz="1000">
                    <a:solidFill>
                      <a:schemeClr val="dk1"/>
                    </a:solidFill>
                    <a:latin typeface="Calibri"/>
                    <a:ea typeface="Calibri"/>
                    <a:cs typeface="Calibri"/>
                    <a:sym typeface="Calibri"/>
                  </a:rPr>
                  <a:t>No</a:t>
                </a:r>
                <a:endParaRPr sz="1400"/>
              </a:p>
            </xdr:txBody>
          </xdr:sp>
          <xdr:sp>
            <xdr:nvSpPr>
              <xdr:cNvPr id="23" name="Shape 23"/>
              <xdr:cNvSpPr/>
            </xdr:nvSpPr>
            <xdr:spPr>
              <a:xfrm>
                <a:off x="916044" y="3828844"/>
                <a:ext cx="438258" cy="312033"/>
              </a:xfrm>
              <a:prstGeom prst="roundRect">
                <a:avLst>
                  <a:gd fmla="val 50000" name="adj"/>
                </a:avLst>
              </a:prstGeom>
              <a:solidFill>
                <a:srgbClr val="FFCCCC"/>
              </a:solidFill>
              <a:ln cap="flat" cmpd="sng" w="9525">
                <a:solidFill>
                  <a:srgbClr val="FF9393"/>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000"/>
                  <a:buFont typeface="Calibri"/>
                  <a:buNone/>
                </a:pPr>
                <a:r>
                  <a:rPr lang="en-US" sz="1000">
                    <a:solidFill>
                      <a:schemeClr val="dk1"/>
                    </a:solidFill>
                    <a:latin typeface="Calibri"/>
                    <a:ea typeface="Calibri"/>
                    <a:cs typeface="Calibri"/>
                    <a:sym typeface="Calibri"/>
                  </a:rPr>
                  <a:t>No</a:t>
                </a:r>
                <a:endParaRPr sz="1400"/>
              </a:p>
            </xdr:txBody>
          </xdr:sp>
          <xdr:sp>
            <xdr:nvSpPr>
              <xdr:cNvPr id="24" name="Shape 24"/>
              <xdr:cNvSpPr/>
            </xdr:nvSpPr>
            <xdr:spPr>
              <a:xfrm>
                <a:off x="1718599" y="4562015"/>
                <a:ext cx="1160043" cy="312033"/>
              </a:xfrm>
              <a:prstGeom prst="roundRect">
                <a:avLst>
                  <a:gd fmla="val 50000" name="adj"/>
                </a:avLst>
              </a:prstGeom>
              <a:gradFill>
                <a:gsLst>
                  <a:gs pos="0">
                    <a:srgbClr val="D1D1D1"/>
                  </a:gs>
                  <a:gs pos="50000">
                    <a:srgbClr val="C7C7C7"/>
                  </a:gs>
                  <a:gs pos="100000">
                    <a:srgbClr val="C0C0C0"/>
                  </a:gs>
                </a:gsLst>
                <a:lin ang="5400000" scaled="0"/>
              </a:gradFill>
              <a:ln cap="flat" cmpd="sng" w="9525">
                <a:solidFill>
                  <a:schemeClr val="accent3"/>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000"/>
                  <a:buFont typeface="Calibri"/>
                  <a:buNone/>
                </a:pPr>
                <a:r>
                  <a:rPr lang="en-US" sz="1000">
                    <a:solidFill>
                      <a:schemeClr val="dk1"/>
                    </a:solidFill>
                    <a:latin typeface="Calibri"/>
                    <a:ea typeface="Calibri"/>
                    <a:cs typeface="Calibri"/>
                    <a:sym typeface="Calibri"/>
                  </a:rPr>
                  <a:t>Yes</a:t>
                </a:r>
                <a:endParaRPr sz="1400"/>
              </a:p>
            </xdr:txBody>
          </xdr:sp>
          <xdr:cxnSp>
            <xdr:nvCxnSpPr>
              <xdr:cNvPr id="25" name="Shape 25"/>
              <xdr:cNvCxnSpPr>
                <a:stCxn id="16" idx="2"/>
                <a:endCxn id="24" idx="0"/>
              </xdr:cNvCxnSpPr>
            </xdr:nvCxnSpPr>
            <xdr:spPr>
              <a:xfrm flipH="1">
                <a:off x="2298632" y="4168162"/>
                <a:ext cx="900" cy="393900"/>
              </a:xfrm>
              <a:prstGeom prst="straightConnector1">
                <a:avLst/>
              </a:prstGeom>
              <a:noFill/>
              <a:ln cap="flat" cmpd="sng" w="9525">
                <a:solidFill>
                  <a:schemeClr val="dk1"/>
                </a:solidFill>
                <a:prstDash val="solid"/>
                <a:miter lim="800000"/>
                <a:headEnd len="sm" w="sm" type="none"/>
                <a:tailEnd len="med" w="med" type="triangle"/>
              </a:ln>
            </xdr:spPr>
          </xdr:cxnSp>
          <xdr:cxnSp>
            <xdr:nvCxnSpPr>
              <xdr:cNvPr id="26" name="Shape 26"/>
              <xdr:cNvCxnSpPr>
                <a:stCxn id="24" idx="2"/>
                <a:endCxn id="13" idx="0"/>
              </xdr:cNvCxnSpPr>
            </xdr:nvCxnSpPr>
            <xdr:spPr>
              <a:xfrm flipH="1">
                <a:off x="2290521" y="4874048"/>
                <a:ext cx="8100" cy="294300"/>
              </a:xfrm>
              <a:prstGeom prst="straightConnector1">
                <a:avLst/>
              </a:prstGeom>
              <a:noFill/>
              <a:ln cap="flat" cmpd="sng" w="9525">
                <a:solidFill>
                  <a:schemeClr val="dk1"/>
                </a:solidFill>
                <a:prstDash val="solid"/>
                <a:miter lim="800000"/>
                <a:headEnd len="sm" w="sm" type="none"/>
                <a:tailEnd len="med" w="med" type="triangle"/>
              </a:ln>
            </xdr:spPr>
          </xdr:cxnSp>
          <xdr:sp>
            <xdr:nvSpPr>
              <xdr:cNvPr id="27" name="Shape 27"/>
              <xdr:cNvSpPr/>
            </xdr:nvSpPr>
            <xdr:spPr>
              <a:xfrm>
                <a:off x="1062659" y="5792883"/>
                <a:ext cx="2448094" cy="368807"/>
              </a:xfrm>
              <a:prstGeom prst="flowChartPreparation">
                <a:avLst/>
              </a:prstGeom>
              <a:solidFill>
                <a:schemeClr val="accent1"/>
              </a:solidFill>
              <a:ln cap="flat" cmpd="sng" w="12700">
                <a:solidFill>
                  <a:srgbClr val="31538F"/>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000"/>
                  <a:buFont typeface="Calibri"/>
                  <a:buNone/>
                </a:pPr>
                <a:r>
                  <a:rPr lang="en-US" sz="1000">
                    <a:solidFill>
                      <a:schemeClr val="lt1"/>
                    </a:solidFill>
                    <a:latin typeface="Calibri"/>
                    <a:ea typeface="Calibri"/>
                    <a:cs typeface="Calibri"/>
                    <a:sym typeface="Calibri"/>
                  </a:rPr>
                  <a:t>Proceed to </a:t>
                </a:r>
                <a:r>
                  <a:rPr b="1" lang="en-US" sz="1000">
                    <a:solidFill>
                      <a:schemeClr val="lt1"/>
                    </a:solidFill>
                    <a:latin typeface="Calibri"/>
                    <a:ea typeface="Calibri"/>
                    <a:cs typeface="Calibri"/>
                    <a:sym typeface="Calibri"/>
                  </a:rPr>
                  <a:t>Class B Tests </a:t>
                </a:r>
                <a:r>
                  <a:rPr lang="en-US" sz="1000">
                    <a:solidFill>
                      <a:schemeClr val="lt1"/>
                    </a:solidFill>
                    <a:latin typeface="Calibri"/>
                    <a:ea typeface="Calibri"/>
                    <a:cs typeface="Calibri"/>
                    <a:sym typeface="Calibri"/>
                  </a:rPr>
                  <a:t>and complete </a:t>
                </a:r>
                <a:r>
                  <a:rPr b="1" lang="en-US" sz="1000">
                    <a:solidFill>
                      <a:schemeClr val="lt1"/>
                    </a:solidFill>
                    <a:latin typeface="Calibri"/>
                    <a:ea typeface="Calibri"/>
                    <a:cs typeface="Calibri"/>
                    <a:sym typeface="Calibri"/>
                  </a:rPr>
                  <a:t>Form B</a:t>
                </a:r>
                <a:endParaRPr b="1" sz="2000"/>
              </a:p>
            </xdr:txBody>
          </xdr:sp>
          <xdr:cxnSp>
            <xdr:nvCxnSpPr>
              <xdr:cNvPr id="28" name="Shape 28"/>
              <xdr:cNvCxnSpPr>
                <a:stCxn id="13" idx="2"/>
                <a:endCxn id="27" idx="0"/>
              </xdr:cNvCxnSpPr>
            </xdr:nvCxnSpPr>
            <xdr:spPr>
              <a:xfrm flipH="1">
                <a:off x="2286634" y="5537149"/>
                <a:ext cx="3900" cy="255600"/>
              </a:xfrm>
              <a:prstGeom prst="straightConnector1">
                <a:avLst/>
              </a:prstGeom>
              <a:noFill/>
              <a:ln cap="flat" cmpd="sng" w="9525">
                <a:solidFill>
                  <a:schemeClr val="dk1"/>
                </a:solidFill>
                <a:prstDash val="solid"/>
                <a:miter lim="800000"/>
                <a:headEnd len="sm" w="sm" type="none"/>
                <a:tailEnd len="med" w="med" type="triangle"/>
              </a:ln>
            </xdr:spPr>
          </xdr:cxnSp>
          <xdr:sp>
            <xdr:nvSpPr>
              <xdr:cNvPr id="29" name="Shape 29"/>
              <xdr:cNvSpPr/>
            </xdr:nvSpPr>
            <xdr:spPr>
              <a:xfrm>
                <a:off x="6674211" y="587779"/>
                <a:ext cx="1299201" cy="470629"/>
              </a:xfrm>
              <a:prstGeom prst="roundRect">
                <a:avLst>
                  <a:gd fmla="val 16667" name="adj"/>
                </a:avLst>
              </a:prstGeom>
              <a:solidFill>
                <a:schemeClr val="accent6"/>
              </a:solidFill>
              <a:ln cap="flat" cmpd="sng" w="12700">
                <a:solidFill>
                  <a:srgbClr val="517E33"/>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000"/>
                  <a:buFont typeface="Calibri"/>
                  <a:buNone/>
                </a:pPr>
                <a:r>
                  <a:rPr lang="en-US" sz="1000">
                    <a:solidFill>
                      <a:schemeClr val="lt1"/>
                    </a:solidFill>
                    <a:latin typeface="Calibri"/>
                    <a:ea typeface="Calibri"/>
                    <a:cs typeface="Calibri"/>
                    <a:sym typeface="Calibri"/>
                  </a:rPr>
                  <a:t>Entire operation is eligible</a:t>
                </a:r>
                <a:endParaRPr sz="1400"/>
              </a:p>
            </xdr:txBody>
          </xdr:sp>
          <xdr:sp>
            <xdr:nvSpPr>
              <xdr:cNvPr id="30" name="Shape 30"/>
              <xdr:cNvSpPr/>
            </xdr:nvSpPr>
            <xdr:spPr>
              <a:xfrm>
                <a:off x="6358688" y="1306049"/>
                <a:ext cx="1941710" cy="470629"/>
              </a:xfrm>
              <a:prstGeom prst="flowChartPreparation">
                <a:avLst/>
              </a:prstGeom>
              <a:solidFill>
                <a:schemeClr val="accent1"/>
              </a:solidFill>
              <a:ln cap="flat" cmpd="sng" w="12700">
                <a:solidFill>
                  <a:srgbClr val="31538F"/>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000"/>
                  <a:buFont typeface="Calibri"/>
                  <a:buNone/>
                </a:pPr>
                <a:r>
                  <a:rPr lang="en-US" sz="1000">
                    <a:solidFill>
                      <a:schemeClr val="lt1"/>
                    </a:solidFill>
                    <a:latin typeface="Calibri"/>
                    <a:ea typeface="Calibri"/>
                    <a:cs typeface="Calibri"/>
                    <a:sym typeface="Calibri"/>
                  </a:rPr>
                  <a:t>Proceed to </a:t>
                </a:r>
                <a:r>
                  <a:rPr b="1" lang="en-US" sz="1000">
                    <a:solidFill>
                      <a:schemeClr val="lt1"/>
                    </a:solidFill>
                    <a:latin typeface="Calibri"/>
                    <a:ea typeface="Calibri"/>
                    <a:cs typeface="Calibri"/>
                    <a:sym typeface="Calibri"/>
                  </a:rPr>
                  <a:t>Class B Tests </a:t>
                </a:r>
                <a:r>
                  <a:rPr lang="en-US" sz="1000">
                    <a:solidFill>
                      <a:schemeClr val="lt1"/>
                    </a:solidFill>
                    <a:latin typeface="Calibri"/>
                    <a:ea typeface="Calibri"/>
                    <a:cs typeface="Calibri"/>
                    <a:sym typeface="Calibri"/>
                  </a:rPr>
                  <a:t>and fill out </a:t>
                </a:r>
                <a:r>
                  <a:rPr b="1" lang="en-US" sz="1000">
                    <a:solidFill>
                      <a:schemeClr val="lt1"/>
                    </a:solidFill>
                    <a:latin typeface="Calibri"/>
                    <a:ea typeface="Calibri"/>
                    <a:cs typeface="Calibri"/>
                    <a:sym typeface="Calibri"/>
                  </a:rPr>
                  <a:t>Form A</a:t>
                </a:r>
                <a:endParaRPr sz="1400"/>
              </a:p>
            </xdr:txBody>
          </xdr:sp>
          <xdr:cxnSp>
            <xdr:nvCxnSpPr>
              <xdr:cNvPr id="31" name="Shape 31"/>
              <xdr:cNvCxnSpPr>
                <a:stCxn id="29" idx="2"/>
                <a:endCxn id="30" idx="0"/>
              </xdr:cNvCxnSpPr>
            </xdr:nvCxnSpPr>
            <xdr:spPr>
              <a:xfrm>
                <a:off x="7323811" y="1058408"/>
                <a:ext cx="5700" cy="247500"/>
              </a:xfrm>
              <a:prstGeom prst="straightConnector1">
                <a:avLst/>
              </a:prstGeom>
              <a:noFill/>
              <a:ln cap="flat" cmpd="sng" w="9525">
                <a:solidFill>
                  <a:schemeClr val="dk1"/>
                </a:solidFill>
                <a:prstDash val="solid"/>
                <a:miter lim="800000"/>
                <a:headEnd len="sm" w="sm" type="none"/>
                <a:tailEnd len="med" w="med" type="triangle"/>
              </a:ln>
            </xdr:spPr>
          </xdr:cxnSp>
          <xdr:sp>
            <xdr:nvSpPr>
              <xdr:cNvPr id="32" name="Shape 32"/>
              <xdr:cNvSpPr/>
            </xdr:nvSpPr>
            <xdr:spPr>
              <a:xfrm>
                <a:off x="3209328" y="2780301"/>
                <a:ext cx="1147537" cy="417150"/>
              </a:xfrm>
              <a:prstGeom prst="roundRect">
                <a:avLst>
                  <a:gd fmla="val 50000" name="adj"/>
                </a:avLst>
              </a:prstGeom>
              <a:gradFill>
                <a:gsLst>
                  <a:gs pos="0">
                    <a:srgbClr val="B4D4A5"/>
                  </a:gs>
                  <a:gs pos="50000">
                    <a:srgbClr val="A8CD97"/>
                  </a:gs>
                  <a:gs pos="100000">
                    <a:srgbClr val="9BC985"/>
                  </a:gs>
                </a:gsLst>
                <a:lin ang="5400000" scaled="0"/>
              </a:gradFill>
              <a:ln cap="flat" cmpd="sng" w="9525">
                <a:solidFill>
                  <a:schemeClr val="accent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000"/>
                  <a:buFont typeface="Calibri"/>
                  <a:buNone/>
                </a:pPr>
                <a:r>
                  <a:rPr lang="en-US" sz="1000">
                    <a:solidFill>
                      <a:schemeClr val="dk1"/>
                    </a:solidFill>
                    <a:latin typeface="Calibri"/>
                    <a:ea typeface="Calibri"/>
                    <a:cs typeface="Calibri"/>
                    <a:sym typeface="Calibri"/>
                  </a:rPr>
                  <a:t>New Facility</a:t>
                </a:r>
                <a:endParaRPr sz="1400"/>
              </a:p>
            </xdr:txBody>
          </xdr:sp>
          <xdr:sp>
            <xdr:nvSpPr>
              <xdr:cNvPr id="33" name="Shape 33"/>
              <xdr:cNvSpPr/>
            </xdr:nvSpPr>
            <xdr:spPr>
              <a:xfrm>
                <a:off x="4554809" y="2776492"/>
                <a:ext cx="1147537" cy="403887"/>
              </a:xfrm>
              <a:prstGeom prst="roundRect">
                <a:avLst>
                  <a:gd fmla="val 50000" name="adj"/>
                </a:avLst>
              </a:prstGeom>
              <a:gradFill>
                <a:gsLst>
                  <a:gs pos="0">
                    <a:srgbClr val="B4D4A5"/>
                  </a:gs>
                  <a:gs pos="50000">
                    <a:srgbClr val="A8CD97"/>
                  </a:gs>
                  <a:gs pos="100000">
                    <a:srgbClr val="9BC985"/>
                  </a:gs>
                </a:gsLst>
                <a:lin ang="5400000" scaled="0"/>
              </a:gradFill>
              <a:ln cap="flat" cmpd="sng" w="9525">
                <a:solidFill>
                  <a:schemeClr val="accent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000"/>
                  <a:buFont typeface="Calibri"/>
                  <a:buNone/>
                </a:pPr>
                <a:r>
                  <a:rPr lang="en-US" sz="1000">
                    <a:solidFill>
                      <a:schemeClr val="dk1"/>
                    </a:solidFill>
                    <a:latin typeface="Calibri"/>
                    <a:ea typeface="Calibri"/>
                    <a:cs typeface="Calibri"/>
                    <a:sym typeface="Calibri"/>
                  </a:rPr>
                  <a:t>New Production Line</a:t>
                </a:r>
                <a:endParaRPr sz="1400"/>
              </a:p>
            </xdr:txBody>
          </xdr:sp>
          <xdr:sp>
            <xdr:nvSpPr>
              <xdr:cNvPr id="34" name="Shape 34"/>
              <xdr:cNvSpPr/>
            </xdr:nvSpPr>
            <xdr:spPr>
              <a:xfrm>
                <a:off x="3195643" y="3460038"/>
                <a:ext cx="1167706" cy="368807"/>
              </a:xfrm>
              <a:prstGeom prst="roundRect">
                <a:avLst>
                  <a:gd fmla="val 16667" name="adj"/>
                </a:avLst>
              </a:prstGeom>
              <a:solidFill>
                <a:schemeClr val="accent6"/>
              </a:solidFill>
              <a:ln cap="flat" cmpd="sng" w="12700">
                <a:solidFill>
                  <a:srgbClr val="517E33"/>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000"/>
                  <a:buFont typeface="Calibri"/>
                  <a:buNone/>
                </a:pPr>
                <a:r>
                  <a:rPr lang="en-US" sz="1000">
                    <a:solidFill>
                      <a:schemeClr val="lt1"/>
                    </a:solidFill>
                    <a:latin typeface="Calibri"/>
                    <a:ea typeface="Calibri"/>
                    <a:cs typeface="Calibri"/>
                    <a:sym typeface="Calibri"/>
                  </a:rPr>
                  <a:t>New facility is eligible</a:t>
                </a:r>
                <a:endParaRPr sz="1400"/>
              </a:p>
            </xdr:txBody>
          </xdr:sp>
          <xdr:sp>
            <xdr:nvSpPr>
              <xdr:cNvPr id="35" name="Shape 35"/>
              <xdr:cNvSpPr/>
            </xdr:nvSpPr>
            <xdr:spPr>
              <a:xfrm>
                <a:off x="4545739" y="3460038"/>
                <a:ext cx="1167706" cy="368807"/>
              </a:xfrm>
              <a:prstGeom prst="roundRect">
                <a:avLst>
                  <a:gd fmla="val 16667" name="adj"/>
                </a:avLst>
              </a:prstGeom>
              <a:solidFill>
                <a:schemeClr val="accent6"/>
              </a:solidFill>
              <a:ln cap="flat" cmpd="sng" w="12700">
                <a:solidFill>
                  <a:srgbClr val="517E33"/>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000"/>
                  <a:buFont typeface="Calibri"/>
                  <a:buNone/>
                </a:pPr>
                <a:r>
                  <a:rPr lang="en-US" sz="1000">
                    <a:solidFill>
                      <a:schemeClr val="lt1"/>
                    </a:solidFill>
                    <a:latin typeface="Calibri"/>
                    <a:ea typeface="Calibri"/>
                    <a:cs typeface="Calibri"/>
                    <a:sym typeface="Calibri"/>
                  </a:rPr>
                  <a:t>New production line is eligible</a:t>
                </a:r>
                <a:endParaRPr sz="1400"/>
              </a:p>
            </xdr:txBody>
          </xdr:sp>
          <xdr:sp>
            <xdr:nvSpPr>
              <xdr:cNvPr id="36" name="Shape 36"/>
              <xdr:cNvSpPr/>
            </xdr:nvSpPr>
            <xdr:spPr>
              <a:xfrm>
                <a:off x="3102096" y="4247440"/>
                <a:ext cx="2607361" cy="368807"/>
              </a:xfrm>
              <a:prstGeom prst="flowChartPreparation">
                <a:avLst/>
              </a:prstGeom>
              <a:solidFill>
                <a:schemeClr val="accent1"/>
              </a:solidFill>
              <a:ln cap="flat" cmpd="sng" w="12700">
                <a:solidFill>
                  <a:srgbClr val="31538F"/>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000"/>
                  <a:buFont typeface="Calibri"/>
                  <a:buNone/>
                </a:pPr>
                <a:r>
                  <a:rPr lang="en-US" sz="1000">
                    <a:solidFill>
                      <a:schemeClr val="lt1"/>
                    </a:solidFill>
                    <a:latin typeface="Calibri"/>
                    <a:ea typeface="Calibri"/>
                    <a:cs typeface="Calibri"/>
                    <a:sym typeface="Calibri"/>
                  </a:rPr>
                  <a:t>Proceed to </a:t>
                </a:r>
                <a:r>
                  <a:rPr b="1" lang="en-US" sz="1000">
                    <a:solidFill>
                      <a:schemeClr val="lt1"/>
                    </a:solidFill>
                    <a:latin typeface="Calibri"/>
                    <a:ea typeface="Calibri"/>
                    <a:cs typeface="Calibri"/>
                    <a:sym typeface="Calibri"/>
                  </a:rPr>
                  <a:t>Class B Tests </a:t>
                </a:r>
                <a:r>
                  <a:rPr lang="en-US" sz="1000">
                    <a:solidFill>
                      <a:schemeClr val="lt1"/>
                    </a:solidFill>
                    <a:latin typeface="Calibri"/>
                    <a:ea typeface="Calibri"/>
                    <a:cs typeface="Calibri"/>
                    <a:sym typeface="Calibri"/>
                  </a:rPr>
                  <a:t>and complete </a:t>
                </a:r>
                <a:r>
                  <a:rPr b="1" lang="en-US" sz="1000">
                    <a:solidFill>
                      <a:schemeClr val="lt1"/>
                    </a:solidFill>
                    <a:latin typeface="Calibri"/>
                    <a:ea typeface="Calibri"/>
                    <a:cs typeface="Calibri"/>
                    <a:sym typeface="Calibri"/>
                  </a:rPr>
                  <a:t>Form A</a:t>
                </a:r>
                <a:endParaRPr b="1" sz="2000"/>
              </a:p>
            </xdr:txBody>
          </xdr:sp>
          <xdr:cxnSp>
            <xdr:nvCxnSpPr>
              <xdr:cNvPr id="37" name="Shape 37"/>
              <xdr:cNvCxnSpPr>
                <a:stCxn id="32" idx="2"/>
                <a:endCxn id="34" idx="0"/>
              </xdr:cNvCxnSpPr>
            </xdr:nvCxnSpPr>
            <xdr:spPr>
              <a:xfrm flipH="1">
                <a:off x="3779496" y="3197451"/>
                <a:ext cx="3600" cy="262500"/>
              </a:xfrm>
              <a:prstGeom prst="straightConnector1">
                <a:avLst/>
              </a:prstGeom>
              <a:noFill/>
              <a:ln cap="flat" cmpd="sng" w="9525">
                <a:solidFill>
                  <a:schemeClr val="dk1"/>
                </a:solidFill>
                <a:prstDash val="solid"/>
                <a:miter lim="800000"/>
                <a:headEnd len="sm" w="sm" type="none"/>
                <a:tailEnd len="med" w="med" type="triangle"/>
              </a:ln>
            </xdr:spPr>
          </xdr:cxnSp>
          <xdr:cxnSp>
            <xdr:nvCxnSpPr>
              <xdr:cNvPr id="38" name="Shape 38"/>
              <xdr:cNvCxnSpPr>
                <a:stCxn id="33" idx="2"/>
                <a:endCxn id="35" idx="0"/>
              </xdr:cNvCxnSpPr>
            </xdr:nvCxnSpPr>
            <xdr:spPr>
              <a:xfrm>
                <a:off x="5128577" y="3180379"/>
                <a:ext cx="900" cy="279600"/>
              </a:xfrm>
              <a:prstGeom prst="straightConnector1">
                <a:avLst/>
              </a:prstGeom>
              <a:noFill/>
              <a:ln cap="flat" cmpd="sng" w="9525">
                <a:solidFill>
                  <a:schemeClr val="dk1"/>
                </a:solidFill>
                <a:prstDash val="solid"/>
                <a:miter lim="800000"/>
                <a:headEnd len="sm" w="sm" type="none"/>
                <a:tailEnd len="med" w="med" type="triangle"/>
              </a:ln>
            </xdr:spPr>
          </xdr:cxnSp>
          <xdr:sp>
            <xdr:nvSpPr>
              <xdr:cNvPr id="39" name="Shape 39"/>
              <xdr:cNvSpPr/>
            </xdr:nvSpPr>
            <xdr:spPr>
              <a:xfrm>
                <a:off x="5981442" y="2776220"/>
                <a:ext cx="2280808" cy="403888"/>
              </a:xfrm>
              <a:prstGeom prst="roundRect">
                <a:avLst>
                  <a:gd fmla="val 16667" name="adj"/>
                </a:avLst>
              </a:prstGeom>
              <a:solidFill>
                <a:schemeClr val="accent3"/>
              </a:solidFill>
              <a:ln cap="flat" cmpd="sng" w="12700">
                <a:solidFill>
                  <a:srgbClr val="787878"/>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000"/>
                  <a:buFont typeface="Calibri"/>
                  <a:buNone/>
                </a:pPr>
                <a:r>
                  <a:rPr lang="en-US" sz="1000">
                    <a:solidFill>
                      <a:schemeClr val="lt1"/>
                    </a:solidFill>
                    <a:latin typeface="Calibri"/>
                    <a:ea typeface="Calibri"/>
                    <a:cs typeface="Calibri"/>
                    <a:sym typeface="Calibri"/>
                  </a:rPr>
                  <a:t>Reinvestments </a:t>
                </a:r>
                <a:r>
                  <a:rPr i="1" lang="en-US" sz="1000">
                    <a:solidFill>
                      <a:schemeClr val="lt1"/>
                    </a:solidFill>
                    <a:latin typeface="Calibri"/>
                    <a:ea typeface="Calibri"/>
                    <a:cs typeface="Calibri"/>
                    <a:sym typeface="Calibri"/>
                  </a:rPr>
                  <a:t>may </a:t>
                </a:r>
                <a:r>
                  <a:rPr lang="en-US" sz="1000">
                    <a:solidFill>
                      <a:schemeClr val="lt1"/>
                    </a:solidFill>
                    <a:latin typeface="Calibri"/>
                    <a:ea typeface="Calibri"/>
                    <a:cs typeface="Calibri"/>
                    <a:sym typeface="Calibri"/>
                  </a:rPr>
                  <a:t>be eligible</a:t>
                </a:r>
                <a:br>
                  <a:rPr lang="en-US" sz="1000">
                    <a:solidFill>
                      <a:schemeClr val="lt1"/>
                    </a:solidFill>
                    <a:latin typeface="Calibri"/>
                    <a:ea typeface="Calibri"/>
                    <a:cs typeface="Calibri"/>
                    <a:sym typeface="Calibri"/>
                  </a:rPr>
                </a:br>
                <a:r>
                  <a:rPr i="1" lang="en-US" sz="1000">
                    <a:solidFill>
                      <a:schemeClr val="lt1"/>
                    </a:solidFill>
                    <a:latin typeface="Calibri"/>
                    <a:ea typeface="Calibri"/>
                    <a:cs typeface="Calibri"/>
                    <a:sym typeface="Calibri"/>
                  </a:rPr>
                  <a:t>Refer to 7.4.4 in RMS Plastics Module</a:t>
                </a:r>
                <a:endParaRPr sz="1400"/>
              </a:p>
            </xdr:txBody>
          </xdr:sp>
          <xdr:sp>
            <xdr:nvSpPr>
              <xdr:cNvPr id="40" name="Shape 40"/>
              <xdr:cNvSpPr/>
            </xdr:nvSpPr>
            <xdr:spPr>
              <a:xfrm>
                <a:off x="6095232" y="3454429"/>
                <a:ext cx="2041164" cy="515316"/>
              </a:xfrm>
              <a:prstGeom prst="flowChartPreparation">
                <a:avLst/>
              </a:prstGeom>
              <a:solidFill>
                <a:schemeClr val="accent1"/>
              </a:solidFill>
              <a:ln cap="flat" cmpd="sng" w="12700">
                <a:solidFill>
                  <a:srgbClr val="31538F"/>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000"/>
                  <a:buFont typeface="Calibri"/>
                  <a:buNone/>
                </a:pPr>
                <a:r>
                  <a:rPr lang="en-US" sz="1000">
                    <a:solidFill>
                      <a:schemeClr val="lt1"/>
                    </a:solidFill>
                    <a:latin typeface="Calibri"/>
                    <a:ea typeface="Calibri"/>
                    <a:cs typeface="Calibri"/>
                    <a:sym typeface="Calibri"/>
                  </a:rPr>
                  <a:t>Proceed to </a:t>
                </a:r>
                <a:r>
                  <a:rPr b="1" lang="en-US" sz="1000">
                    <a:solidFill>
                      <a:schemeClr val="lt1"/>
                    </a:solidFill>
                    <a:latin typeface="Calibri"/>
                    <a:ea typeface="Calibri"/>
                    <a:cs typeface="Calibri"/>
                    <a:sym typeface="Calibri"/>
                  </a:rPr>
                  <a:t>Class B Tests</a:t>
                </a:r>
                <a:r>
                  <a:rPr lang="en-US" sz="1000">
                    <a:solidFill>
                      <a:schemeClr val="lt1"/>
                    </a:solidFill>
                    <a:latin typeface="Calibri"/>
                    <a:ea typeface="Calibri"/>
                    <a:cs typeface="Calibri"/>
                    <a:sym typeface="Calibri"/>
                  </a:rPr>
                  <a:t> and complete </a:t>
                </a:r>
                <a:r>
                  <a:rPr b="1" lang="en-US" sz="1000">
                    <a:solidFill>
                      <a:schemeClr val="lt1"/>
                    </a:solidFill>
                    <a:latin typeface="Calibri"/>
                    <a:ea typeface="Calibri"/>
                    <a:cs typeface="Calibri"/>
                    <a:sym typeface="Calibri"/>
                  </a:rPr>
                  <a:t>Forms C&amp;D</a:t>
                </a:r>
                <a:endParaRPr sz="1400"/>
              </a:p>
            </xdr:txBody>
          </xdr:sp>
          <xdr:cxnSp>
            <xdr:nvCxnSpPr>
              <xdr:cNvPr id="41" name="Shape 41"/>
              <xdr:cNvCxnSpPr>
                <a:stCxn id="39" idx="2"/>
                <a:endCxn id="40" idx="0"/>
              </xdr:cNvCxnSpPr>
            </xdr:nvCxnSpPr>
            <xdr:spPr>
              <a:xfrm flipH="1">
                <a:off x="7115846" y="3180108"/>
                <a:ext cx="6000" cy="274200"/>
              </a:xfrm>
              <a:prstGeom prst="straightConnector1">
                <a:avLst/>
              </a:prstGeom>
              <a:noFill/>
              <a:ln cap="flat" cmpd="sng" w="9525">
                <a:solidFill>
                  <a:schemeClr val="dk1"/>
                </a:solidFill>
                <a:prstDash val="solid"/>
                <a:miter lim="800000"/>
                <a:headEnd len="sm" w="sm" type="none"/>
                <a:tailEnd len="med" w="med" type="triangle"/>
              </a:ln>
            </xdr:spPr>
          </xdr:cxnSp>
          <xdr:cxnSp>
            <xdr:nvCxnSpPr>
              <xdr:cNvPr id="42" name="Shape 42"/>
              <xdr:cNvCxnSpPr>
                <a:stCxn id="43" idx="3"/>
                <a:endCxn id="29" idx="1"/>
              </xdr:cNvCxnSpPr>
            </xdr:nvCxnSpPr>
            <xdr:spPr>
              <a:xfrm>
                <a:off x="6219057" y="823094"/>
                <a:ext cx="455100" cy="0"/>
              </a:xfrm>
              <a:prstGeom prst="straightConnector1">
                <a:avLst/>
              </a:prstGeom>
              <a:noFill/>
              <a:ln cap="flat" cmpd="sng" w="9525">
                <a:solidFill>
                  <a:schemeClr val="dk1"/>
                </a:solidFill>
                <a:prstDash val="solid"/>
                <a:miter lim="800000"/>
                <a:headEnd len="sm" w="sm" type="none"/>
                <a:tailEnd len="med" w="med" type="triangle"/>
              </a:ln>
            </xdr:spPr>
          </xdr:cxnSp>
          <xdr:cxnSp>
            <xdr:nvCxnSpPr>
              <xdr:cNvPr id="44" name="Shape 44"/>
              <xdr:cNvCxnSpPr>
                <a:stCxn id="7" idx="2"/>
                <a:endCxn id="8" idx="0"/>
              </xdr:cNvCxnSpPr>
            </xdr:nvCxnSpPr>
            <xdr:spPr>
              <a:xfrm rot="5400000">
                <a:off x="2689671" y="-1257535"/>
                <a:ext cx="451500" cy="622500"/>
              </a:xfrm>
              <a:prstGeom prst="bentConnector3">
                <a:avLst>
                  <a:gd fmla="val -286385" name="adj1"/>
                </a:avLst>
              </a:prstGeom>
              <a:noFill/>
              <a:ln cap="flat" cmpd="sng" w="9525">
                <a:solidFill>
                  <a:schemeClr val="dk1"/>
                </a:solidFill>
                <a:prstDash val="solid"/>
                <a:miter lim="800000"/>
                <a:headEnd len="sm" w="sm" type="none"/>
                <a:tailEnd len="med" w="med" type="triangle"/>
              </a:ln>
            </xdr:spPr>
          </xdr:cxnSp>
          <xdr:cxnSp>
            <xdr:nvCxnSpPr>
              <xdr:cNvPr id="45" name="Shape 45"/>
              <xdr:cNvCxnSpPr>
                <a:stCxn id="7" idx="2"/>
                <a:endCxn id="10" idx="0"/>
              </xdr:cNvCxnSpPr>
            </xdr:nvCxnSpPr>
            <xdr:spPr>
              <a:xfrm flipH="1" rot="-5400000">
                <a:off x="3340521" y="-1285885"/>
                <a:ext cx="445800" cy="673500"/>
              </a:xfrm>
              <a:prstGeom prst="bentConnector3">
                <a:avLst>
                  <a:gd fmla="val -290695" name="adj1"/>
                </a:avLst>
              </a:prstGeom>
              <a:noFill/>
              <a:ln cap="flat" cmpd="sng" w="9525">
                <a:solidFill>
                  <a:schemeClr val="dk1"/>
                </a:solidFill>
                <a:prstDash val="solid"/>
                <a:miter lim="800000"/>
                <a:headEnd len="sm" w="sm" type="none"/>
                <a:tailEnd len="med" w="med" type="triangle"/>
              </a:ln>
            </xdr:spPr>
          </xdr:cxnSp>
          <xdr:cxnSp>
            <xdr:nvCxnSpPr>
              <xdr:cNvPr id="46" name="Shape 46"/>
              <xdr:cNvCxnSpPr>
                <a:stCxn id="10" idx="2"/>
                <a:endCxn id="17" idx="0"/>
              </xdr:cNvCxnSpPr>
            </xdr:nvCxnSpPr>
            <xdr:spPr>
              <a:xfrm flipH="1" rot="-5400000">
                <a:off x="4270820" y="-758980"/>
                <a:ext cx="388500" cy="1129500"/>
              </a:xfrm>
              <a:prstGeom prst="bentConnector3">
                <a:avLst>
                  <a:gd fmla="val -338192" name="adj1"/>
                </a:avLst>
              </a:prstGeom>
              <a:noFill/>
              <a:ln cap="flat" cmpd="sng" w="9525">
                <a:solidFill>
                  <a:schemeClr val="dk1"/>
                </a:solidFill>
                <a:prstDash val="solid"/>
                <a:miter lim="800000"/>
                <a:headEnd len="sm" w="sm" type="none"/>
                <a:tailEnd len="med" w="med" type="triangle"/>
              </a:ln>
            </xdr:spPr>
          </xdr:cxnSp>
          <xdr:sp>
            <xdr:nvSpPr>
              <xdr:cNvPr id="47" name="Shape 47"/>
              <xdr:cNvSpPr/>
            </xdr:nvSpPr>
            <xdr:spPr>
              <a:xfrm>
                <a:off x="3839790" y="647393"/>
                <a:ext cx="1131975" cy="337767"/>
              </a:xfrm>
              <a:prstGeom prst="roundRect">
                <a:avLst>
                  <a:gd fmla="val 50000" name="adj"/>
                </a:avLst>
              </a:prstGeom>
              <a:gradFill>
                <a:gsLst>
                  <a:gs pos="0">
                    <a:srgbClr val="D1D1D1"/>
                  </a:gs>
                  <a:gs pos="50000">
                    <a:srgbClr val="C7C7C7"/>
                  </a:gs>
                  <a:gs pos="100000">
                    <a:srgbClr val="C0C0C0"/>
                  </a:gs>
                </a:gsLst>
                <a:lin ang="5400000" scaled="0"/>
              </a:gradFill>
              <a:ln cap="flat" cmpd="sng" w="9525">
                <a:solidFill>
                  <a:schemeClr val="accent3"/>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000"/>
                  <a:buFont typeface="Calibri"/>
                  <a:buNone/>
                </a:pPr>
                <a:r>
                  <a:rPr lang="en-US" sz="1000">
                    <a:solidFill>
                      <a:schemeClr val="dk1"/>
                    </a:solidFill>
                    <a:latin typeface="Calibri"/>
                    <a:ea typeface="Calibri"/>
                    <a:cs typeface="Calibri"/>
                    <a:sym typeface="Calibri"/>
                  </a:rPr>
                  <a:t>No</a:t>
                </a:r>
                <a:endParaRPr sz="1400"/>
              </a:p>
            </xdr:txBody>
          </xdr:sp>
          <xdr:sp>
            <xdr:nvSpPr>
              <xdr:cNvPr id="43" name="Shape 43"/>
              <xdr:cNvSpPr/>
            </xdr:nvSpPr>
            <xdr:spPr>
              <a:xfrm>
                <a:off x="5087082" y="654211"/>
                <a:ext cx="1131975" cy="337767"/>
              </a:xfrm>
              <a:prstGeom prst="roundRect">
                <a:avLst>
                  <a:gd fmla="val 50000" name="adj"/>
                </a:avLst>
              </a:prstGeom>
              <a:gradFill>
                <a:gsLst>
                  <a:gs pos="0">
                    <a:srgbClr val="B4D4A5"/>
                  </a:gs>
                  <a:gs pos="50000">
                    <a:srgbClr val="A8CD97"/>
                  </a:gs>
                  <a:gs pos="100000">
                    <a:srgbClr val="9BC985"/>
                  </a:gs>
                </a:gsLst>
                <a:lin ang="5400000" scaled="0"/>
              </a:gradFill>
              <a:ln cap="flat" cmpd="sng" w="9525">
                <a:solidFill>
                  <a:schemeClr val="accent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000"/>
                  <a:buFont typeface="Calibri"/>
                  <a:buNone/>
                </a:pPr>
                <a:r>
                  <a:rPr lang="en-US" sz="1000">
                    <a:solidFill>
                      <a:schemeClr val="dk1"/>
                    </a:solidFill>
                    <a:latin typeface="Calibri"/>
                    <a:ea typeface="Calibri"/>
                    <a:cs typeface="Calibri"/>
                    <a:sym typeface="Calibri"/>
                  </a:rPr>
                  <a:t>Yes</a:t>
                </a:r>
                <a:endParaRPr sz="1400"/>
              </a:p>
            </xdr:txBody>
          </xdr:sp>
          <xdr:cxnSp>
            <xdr:nvCxnSpPr>
              <xdr:cNvPr id="48" name="Shape 48"/>
              <xdr:cNvCxnSpPr>
                <a:stCxn id="17" idx="2"/>
                <a:endCxn id="47" idx="0"/>
              </xdr:cNvCxnSpPr>
            </xdr:nvCxnSpPr>
            <xdr:spPr>
              <a:xfrm rot="5400000">
                <a:off x="4557469" y="175149"/>
                <a:ext cx="320700" cy="624000"/>
              </a:xfrm>
              <a:prstGeom prst="bentConnector3">
                <a:avLst>
                  <a:gd fmla="val -417252" name="adj1"/>
                </a:avLst>
              </a:prstGeom>
              <a:noFill/>
              <a:ln cap="flat" cmpd="sng" w="9525">
                <a:solidFill>
                  <a:schemeClr val="dk1"/>
                </a:solidFill>
                <a:prstDash val="solid"/>
                <a:miter lim="800000"/>
                <a:headEnd len="sm" w="sm" type="none"/>
                <a:tailEnd len="med" w="med" type="triangle"/>
              </a:ln>
            </xdr:spPr>
          </xdr:cxnSp>
          <xdr:cxnSp>
            <xdr:nvCxnSpPr>
              <xdr:cNvPr id="49" name="Shape 49"/>
              <xdr:cNvCxnSpPr>
                <a:stCxn id="17" idx="2"/>
                <a:endCxn id="43" idx="0"/>
              </xdr:cNvCxnSpPr>
            </xdr:nvCxnSpPr>
            <xdr:spPr>
              <a:xfrm flipH="1" rot="-5400000">
                <a:off x="5177869" y="178749"/>
                <a:ext cx="327300" cy="623400"/>
              </a:xfrm>
              <a:prstGeom prst="bentConnector3">
                <a:avLst>
                  <a:gd fmla="val -407816" name="adj1"/>
                </a:avLst>
              </a:prstGeom>
              <a:noFill/>
              <a:ln cap="flat" cmpd="sng" w="9525">
                <a:solidFill>
                  <a:schemeClr val="dk1"/>
                </a:solidFill>
                <a:prstDash val="solid"/>
                <a:miter lim="800000"/>
                <a:headEnd len="sm" w="sm" type="none"/>
                <a:tailEnd len="med" w="med" type="triangle"/>
              </a:ln>
            </xdr:spPr>
          </xdr:cxnSp>
          <xdr:cxnSp>
            <xdr:nvCxnSpPr>
              <xdr:cNvPr id="50" name="Shape 50"/>
              <xdr:cNvCxnSpPr>
                <a:stCxn id="47" idx="2"/>
                <a:endCxn id="12" idx="0"/>
              </xdr:cNvCxnSpPr>
            </xdr:nvCxnSpPr>
            <xdr:spPr>
              <a:xfrm>
                <a:off x="4405777" y="985160"/>
                <a:ext cx="2700" cy="261900"/>
              </a:xfrm>
              <a:prstGeom prst="straightConnector1">
                <a:avLst/>
              </a:prstGeom>
              <a:noFill/>
              <a:ln cap="flat" cmpd="sng" w="9525">
                <a:solidFill>
                  <a:schemeClr val="dk1"/>
                </a:solidFill>
                <a:prstDash val="solid"/>
                <a:miter lim="800000"/>
                <a:headEnd len="sm" w="sm" type="none"/>
                <a:tailEnd len="med" w="med" type="triangle"/>
              </a:ln>
            </xdr:spPr>
          </xdr:cxnSp>
          <xdr:cxnSp>
            <xdr:nvCxnSpPr>
              <xdr:cNvPr id="51" name="Shape 51"/>
              <xdr:cNvCxnSpPr>
                <a:stCxn id="12" idx="2"/>
                <a:endCxn id="19" idx="0"/>
              </xdr:cNvCxnSpPr>
            </xdr:nvCxnSpPr>
            <xdr:spPr>
              <a:xfrm>
                <a:off x="4408343" y="1695937"/>
                <a:ext cx="4800" cy="434400"/>
              </a:xfrm>
              <a:prstGeom prst="straightConnector1">
                <a:avLst/>
              </a:prstGeom>
              <a:noFill/>
              <a:ln cap="flat" cmpd="sng" w="9525">
                <a:solidFill>
                  <a:schemeClr val="dk1"/>
                </a:solidFill>
                <a:prstDash val="solid"/>
                <a:miter lim="800000"/>
                <a:headEnd len="sm" w="sm" type="none"/>
                <a:tailEnd len="med" w="med" type="triangle"/>
              </a:ln>
            </xdr:spPr>
          </xdr:cxnSp>
          <xdr:cxnSp>
            <xdr:nvCxnSpPr>
              <xdr:cNvPr id="52" name="Shape 52"/>
              <xdr:cNvCxnSpPr>
                <a:stCxn id="12" idx="2"/>
                <a:endCxn id="20" idx="0"/>
              </xdr:cNvCxnSpPr>
            </xdr:nvCxnSpPr>
            <xdr:spPr>
              <a:xfrm rot="5400000">
                <a:off x="3411893" y="1127887"/>
                <a:ext cx="428400" cy="1564500"/>
              </a:xfrm>
              <a:prstGeom prst="bentConnector3">
                <a:avLst>
                  <a:gd fmla="val -295081" name="adj1"/>
                </a:avLst>
              </a:prstGeom>
              <a:noFill/>
              <a:ln cap="flat" cmpd="sng" w="9525">
                <a:solidFill>
                  <a:schemeClr val="dk1"/>
                </a:solidFill>
                <a:prstDash val="solid"/>
                <a:miter lim="800000"/>
                <a:headEnd len="sm" w="sm" type="none"/>
                <a:tailEnd len="med" w="med" type="triangle"/>
              </a:ln>
            </xdr:spPr>
          </xdr:cxnSp>
          <xdr:cxnSp>
            <xdr:nvCxnSpPr>
              <xdr:cNvPr id="53" name="Shape 53"/>
              <xdr:cNvCxnSpPr>
                <a:stCxn id="12" idx="2"/>
                <a:endCxn id="21" idx="0"/>
              </xdr:cNvCxnSpPr>
            </xdr:nvCxnSpPr>
            <xdr:spPr>
              <a:xfrm flipH="1" rot="-5400000">
                <a:off x="4976843" y="1127437"/>
                <a:ext cx="431700" cy="1568700"/>
              </a:xfrm>
              <a:prstGeom prst="bentConnector3">
                <a:avLst>
                  <a:gd fmla="val -292437" name="adj1"/>
                </a:avLst>
              </a:prstGeom>
              <a:noFill/>
              <a:ln cap="flat" cmpd="sng" w="9525">
                <a:solidFill>
                  <a:schemeClr val="dk1"/>
                </a:solidFill>
                <a:prstDash val="solid"/>
                <a:miter lim="800000"/>
                <a:headEnd len="sm" w="sm" type="none"/>
                <a:tailEnd len="med" w="med" type="triangle"/>
              </a:ln>
            </xdr:spPr>
          </xdr:cxnSp>
          <xdr:cxnSp>
            <xdr:nvCxnSpPr>
              <xdr:cNvPr id="54" name="Shape 54"/>
              <xdr:cNvCxnSpPr>
                <a:stCxn id="19" idx="2"/>
                <a:endCxn id="32" idx="0"/>
              </xdr:cNvCxnSpPr>
            </xdr:nvCxnSpPr>
            <xdr:spPr>
              <a:xfrm rot="5400000">
                <a:off x="3941594" y="2308864"/>
                <a:ext cx="312900" cy="630000"/>
              </a:xfrm>
              <a:prstGeom prst="bentConnector3">
                <a:avLst>
                  <a:gd fmla="val -419229" name="adj1"/>
                </a:avLst>
              </a:prstGeom>
              <a:noFill/>
              <a:ln cap="flat" cmpd="sng" w="9525">
                <a:solidFill>
                  <a:schemeClr val="dk1"/>
                </a:solidFill>
                <a:prstDash val="solid"/>
                <a:miter lim="800000"/>
                <a:headEnd len="sm" w="sm" type="none"/>
                <a:tailEnd len="med" w="med" type="triangle"/>
              </a:ln>
            </xdr:spPr>
          </xdr:cxnSp>
          <xdr:cxnSp>
            <xdr:nvCxnSpPr>
              <xdr:cNvPr id="55" name="Shape 55"/>
              <xdr:cNvCxnSpPr>
                <a:stCxn id="19" idx="2"/>
                <a:endCxn id="33" idx="0"/>
              </xdr:cNvCxnSpPr>
            </xdr:nvCxnSpPr>
            <xdr:spPr>
              <a:xfrm flipH="1" rot="-5400000">
                <a:off x="4616294" y="2264164"/>
                <a:ext cx="309000" cy="715500"/>
              </a:xfrm>
              <a:prstGeom prst="bentConnector3">
                <a:avLst>
                  <a:gd fmla="val -425160" name="adj1"/>
                </a:avLst>
              </a:prstGeom>
              <a:noFill/>
              <a:ln cap="flat" cmpd="sng" w="9525">
                <a:solidFill>
                  <a:schemeClr val="dk1"/>
                </a:solidFill>
                <a:prstDash val="solid"/>
                <a:miter lim="800000"/>
                <a:headEnd len="sm" w="sm" type="none"/>
                <a:tailEnd len="med" w="med" type="triangle"/>
              </a:ln>
            </xdr:spPr>
          </xdr:cxnSp>
          <xdr:cxnSp>
            <xdr:nvCxnSpPr>
              <xdr:cNvPr id="56" name="Shape 56"/>
              <xdr:cNvCxnSpPr>
                <a:stCxn id="34" idx="2"/>
                <a:endCxn id="36" idx="0"/>
              </xdr:cNvCxnSpPr>
            </xdr:nvCxnSpPr>
            <xdr:spPr>
              <a:xfrm flipH="1" rot="-5400000">
                <a:off x="3883446" y="3724895"/>
                <a:ext cx="418500" cy="626400"/>
              </a:xfrm>
              <a:prstGeom prst="bentConnector3">
                <a:avLst>
                  <a:gd fmla="val -296043" name="adj1"/>
                </a:avLst>
              </a:prstGeom>
              <a:noFill/>
              <a:ln cap="flat" cmpd="sng" w="9525">
                <a:solidFill>
                  <a:schemeClr val="dk1"/>
                </a:solidFill>
                <a:prstDash val="solid"/>
                <a:miter lim="800000"/>
                <a:headEnd len="sm" w="sm" type="none"/>
                <a:tailEnd len="med" w="med" type="triangle"/>
              </a:ln>
            </xdr:spPr>
          </xdr:cxnSp>
          <xdr:cxnSp>
            <xdr:nvCxnSpPr>
              <xdr:cNvPr id="57" name="Shape 57"/>
              <xdr:cNvCxnSpPr>
                <a:stCxn id="35" idx="2"/>
                <a:endCxn id="36" idx="0"/>
              </xdr:cNvCxnSpPr>
            </xdr:nvCxnSpPr>
            <xdr:spPr>
              <a:xfrm rot="5400000">
                <a:off x="4558392" y="3676145"/>
                <a:ext cx="418500" cy="723900"/>
              </a:xfrm>
              <a:prstGeom prst="bentConnector3">
                <a:avLst>
                  <a:gd fmla="val -296043" name="adj1"/>
                </a:avLst>
              </a:prstGeom>
              <a:noFill/>
              <a:ln cap="flat" cmpd="sng" w="9525">
                <a:solidFill>
                  <a:schemeClr val="dk1"/>
                </a:solidFill>
                <a:prstDash val="solid"/>
                <a:miter lim="800000"/>
                <a:headEnd len="sm" w="sm" type="none"/>
                <a:tailEnd len="med" w="med" type="triangle"/>
              </a:ln>
            </xdr:spPr>
          </xdr:cxnSp>
          <xdr:cxnSp>
            <xdr:nvCxnSpPr>
              <xdr:cNvPr id="58" name="Shape 58"/>
              <xdr:cNvCxnSpPr>
                <a:stCxn id="20" idx="2"/>
                <a:endCxn id="14" idx="0"/>
              </xdr:cNvCxnSpPr>
            </xdr:nvCxnSpPr>
            <xdr:spPr>
              <a:xfrm rot="5400000">
                <a:off x="2369629" y="2388566"/>
                <a:ext cx="401400" cy="547200"/>
              </a:xfrm>
              <a:prstGeom prst="bentConnector3">
                <a:avLst>
                  <a:gd fmla="val -315639" name="adj1"/>
                </a:avLst>
              </a:prstGeom>
              <a:noFill/>
              <a:ln cap="flat" cmpd="sng" w="9525">
                <a:solidFill>
                  <a:schemeClr val="dk1"/>
                </a:solidFill>
                <a:prstDash val="solid"/>
                <a:miter lim="800000"/>
                <a:headEnd len="sm" w="sm" type="none"/>
                <a:tailEnd len="med" w="med" type="triangle"/>
              </a:ln>
            </xdr:spPr>
          </xdr:cxnSp>
          <xdr:cxnSp>
            <xdr:nvCxnSpPr>
              <xdr:cNvPr id="59" name="Shape 59"/>
              <xdr:cNvCxnSpPr>
                <a:stCxn id="14" idx="1"/>
                <a:endCxn id="22" idx="3"/>
              </xdr:cNvCxnSpPr>
            </xdr:nvCxnSpPr>
            <xdr:spPr>
              <a:xfrm flipH="1">
                <a:off x="1342150" y="3144682"/>
                <a:ext cx="333900" cy="2700"/>
              </a:xfrm>
              <a:prstGeom prst="straightConnector1">
                <a:avLst/>
              </a:prstGeom>
              <a:noFill/>
              <a:ln cap="flat" cmpd="sng" w="9525">
                <a:solidFill>
                  <a:schemeClr val="dk1"/>
                </a:solidFill>
                <a:prstDash val="solid"/>
                <a:miter lim="800000"/>
                <a:headEnd len="sm" w="sm" type="none"/>
                <a:tailEnd len="med" w="med" type="triangle"/>
              </a:ln>
            </xdr:spPr>
          </xdr:cxnSp>
          <xdr:cxnSp>
            <xdr:nvCxnSpPr>
              <xdr:cNvPr id="60" name="Shape 60"/>
              <xdr:cNvCxnSpPr>
                <a:stCxn id="21" idx="2"/>
                <a:endCxn id="39" idx="0"/>
              </xdr:cNvCxnSpPr>
            </xdr:nvCxnSpPr>
            <xdr:spPr>
              <a:xfrm flipH="1" rot="-5400000">
                <a:off x="6398558" y="2052984"/>
                <a:ext cx="301800" cy="1144800"/>
              </a:xfrm>
              <a:prstGeom prst="bentConnector3">
                <a:avLst>
                  <a:gd fmla="val -436480" name="adj1"/>
                </a:avLst>
              </a:prstGeom>
              <a:noFill/>
              <a:ln cap="flat" cmpd="sng" w="9525">
                <a:solidFill>
                  <a:schemeClr val="dk1"/>
                </a:solidFill>
                <a:prstDash val="solid"/>
                <a:miter lim="800000"/>
                <a:headEnd len="sm" w="sm" type="none"/>
                <a:tailEnd len="med" w="med" type="triangle"/>
              </a:ln>
            </xdr:spPr>
          </xdr:cxnSp>
          <xdr:cxnSp>
            <xdr:nvCxnSpPr>
              <xdr:cNvPr id="61" name="Shape 61"/>
              <xdr:cNvCxnSpPr>
                <a:stCxn id="16" idx="1"/>
                <a:endCxn id="23" idx="3"/>
              </xdr:cNvCxnSpPr>
            </xdr:nvCxnSpPr>
            <xdr:spPr>
              <a:xfrm flipH="1">
                <a:off x="1354335" y="3981491"/>
                <a:ext cx="400800" cy="3300"/>
              </a:xfrm>
              <a:prstGeom prst="straightConnector1">
                <a:avLst/>
              </a:prstGeom>
              <a:noFill/>
              <a:ln cap="flat" cmpd="sng" w="9525">
                <a:solidFill>
                  <a:schemeClr val="dk1"/>
                </a:solidFill>
                <a:prstDash val="solid"/>
                <a:miter lim="800000"/>
                <a:headEnd len="sm" w="sm" type="none"/>
                <a:tailEnd len="med" w="med" type="triangle"/>
              </a:ln>
            </xdr:spPr>
          </xdr:cxnSp>
          <xdr:cxnSp>
            <xdr:nvCxnSpPr>
              <xdr:cNvPr id="62" name="Shape 62"/>
              <xdr:cNvCxnSpPr>
                <a:stCxn id="22" idx="1"/>
                <a:endCxn id="15" idx="3"/>
              </xdr:cNvCxnSpPr>
            </xdr:nvCxnSpPr>
            <xdr:spPr>
              <a:xfrm rot="10800000">
                <a:off x="523037" y="2991328"/>
                <a:ext cx="381300" cy="156000"/>
              </a:xfrm>
              <a:prstGeom prst="bentConnector3">
                <a:avLst>
                  <a:gd fmla="val 349461" name="adj1"/>
                </a:avLst>
              </a:prstGeom>
              <a:noFill/>
              <a:ln cap="flat" cmpd="sng" w="9525">
                <a:solidFill>
                  <a:schemeClr val="dk1"/>
                </a:solidFill>
                <a:prstDash val="solid"/>
                <a:miter lim="800000"/>
                <a:headEnd len="sm" w="sm" type="none"/>
                <a:tailEnd len="med" w="med" type="triangle"/>
              </a:ln>
            </xdr:spPr>
          </xdr:cxnSp>
          <xdr:cxnSp>
            <xdr:nvCxnSpPr>
              <xdr:cNvPr id="63" name="Shape 63"/>
              <xdr:cNvCxnSpPr>
                <a:stCxn id="23" idx="1"/>
                <a:endCxn id="15" idx="3"/>
              </xdr:cNvCxnSpPr>
            </xdr:nvCxnSpPr>
            <xdr:spPr>
              <a:xfrm rot="10800000">
                <a:off x="523044" y="2991261"/>
                <a:ext cx="393000" cy="993600"/>
              </a:xfrm>
              <a:prstGeom prst="bentConnector3">
                <a:avLst>
                  <a:gd fmla="val 340499" name="adj1"/>
                </a:avLst>
              </a:prstGeom>
              <a:noFill/>
              <a:ln cap="flat" cmpd="sng" w="9525">
                <a:solidFill>
                  <a:schemeClr val="dk1"/>
                </a:solidFill>
                <a:prstDash val="solid"/>
                <a:miter lim="800000"/>
                <a:headEnd len="sm" w="sm" type="none"/>
                <a:tailEnd len="med" w="med" type="triangle"/>
              </a:ln>
            </xdr:spPr>
          </xdr:cxnSp>
        </xdr:grpSp>
      </xdr:grpSp>
    </xdr:grpSp>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B5:B100" displayName="Table_1" id="1">
  <tableColumns count="1">
    <tableColumn name="Material Types" id="1"/>
  </tableColumns>
  <tableStyleInfo name="ID Code Lists-style" showColumnStripes="0" showFirstColumn="1" showLastColumn="1" showRowStripes="1"/>
</table>
</file>

<file path=xl/tables/table2.xml><?xml version="1.0" encoding="utf-8"?>
<table xmlns="http://schemas.openxmlformats.org/spreadsheetml/2006/main" ref="D5:D13" displayName="Table_2" id="2">
  <tableColumns count="1">
    <tableColumn name="Control Systems" id="1"/>
  </tableColumns>
  <tableStyleInfo name="ID Code Lists-style 2"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51923"/>
      </a:dk1>
      <a:lt1>
        <a:srgbClr val="FFFFFF"/>
      </a:lt1>
      <a:dk2>
        <a:srgbClr val="051923"/>
      </a:dk2>
      <a:lt2>
        <a:srgbClr val="FFFFFF"/>
      </a:lt2>
      <a:accent1>
        <a:srgbClr val="2A3C4C"/>
      </a:accent1>
      <a:accent2>
        <a:srgbClr val="3FBC9D"/>
      </a:accent2>
      <a:accent3>
        <a:srgbClr val="A5A5A5"/>
      </a:accent3>
      <a:accent4>
        <a:srgbClr val="385623"/>
      </a:accent4>
      <a:accent5>
        <a:srgbClr val="5B9BD5"/>
      </a:accent5>
      <a:accent6>
        <a:srgbClr val="2CAF51"/>
      </a:accent6>
      <a:hlink>
        <a:srgbClr val="2277C4"/>
      </a:hlink>
      <a:folHlink>
        <a:srgbClr val="2277C4"/>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rmscertified.com/prepare-for-certification/"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s://www.rmscertified.com/wp-content/uploads/2021/11/rms-LabelTrademarkGuidelines.pdf" TargetMode="External"/><Relationship Id="rId3" Type="http://schemas.openxmlformats.org/officeDocument/2006/relationships/hyperlink" Target="https://www.rmscertified.com/rms-accredited-certification-bodies/" TargetMode="External"/><Relationship Id="rId4" Type="http://schemas.openxmlformats.org/officeDocument/2006/relationships/drawing" Target="../drawings/drawing3.xml"/><Relationship Id="rId5"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5.xml"/><Relationship Id="rId3"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6.xml"/><Relationship Id="rId3"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7.xml"/><Relationship Id="rId3"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8.xml"/><Relationship Id="rId3"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9.xml"/><Relationship Id="rId3"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10.xml"/><Relationship Id="rId3"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12.xml"/><Relationship Id="rId3"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13.xml"/><Relationship Id="rId3"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 Id="rId4" Type="http://schemas.openxmlformats.org/officeDocument/2006/relationships/table" Target="../tables/table1.xml"/><Relationship Id="rId5" Type="http://schemas.openxmlformats.org/officeDocument/2006/relationships/table" Target="../tables/table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sheetData>
    <row r="24">
      <c r="L24" s="1" t="s">
        <v>0</v>
      </c>
    </row>
  </sheetData>
  <conditionalFormatting sqref="L25">
    <cfRule type="notContainsBlanks" dxfId="0" priority="1">
      <formula>LEN(TRIM(L25))&gt;0</formula>
    </cfRule>
  </conditionalFormatting>
  <conditionalFormatting sqref="A1">
    <cfRule type="notContainsBlanks" dxfId="0" priority="2">
      <formula>LEN(TRIM(A1))&gt;0</formula>
    </cfRule>
  </conditionalFormatting>
  <hyperlinks>
    <hyperlink r:id="rId1" ref="L24"/>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E4E79"/>
    <pageSetUpPr/>
  </sheetPr>
  <sheetViews>
    <sheetView workbookViewId="0"/>
  </sheetViews>
  <sheetFormatPr customHeight="1" defaultColWidth="12.63" defaultRowHeight="15.0"/>
  <cols>
    <col customWidth="1" min="1" max="1" width="3.0"/>
    <col customWidth="1" min="2" max="2" width="24.88"/>
    <col customWidth="1" min="3" max="3" width="0.38"/>
    <col customWidth="1" min="4" max="8" width="20.5"/>
  </cols>
  <sheetData>
    <row r="1">
      <c r="A1" s="2"/>
      <c r="B1" s="2"/>
      <c r="C1" s="2"/>
      <c r="D1" s="2"/>
      <c r="E1" s="2"/>
      <c r="F1" s="2"/>
      <c r="G1" s="2"/>
      <c r="H1" s="2"/>
    </row>
    <row r="2">
      <c r="A2" s="2"/>
      <c r="B2" s="3" t="s">
        <v>1</v>
      </c>
      <c r="C2" s="4"/>
      <c r="D2" s="4"/>
      <c r="E2" s="4"/>
      <c r="F2" s="4"/>
      <c r="G2" s="4"/>
      <c r="H2" s="5"/>
    </row>
    <row r="3" ht="18.0" customHeight="1">
      <c r="A3" s="2"/>
      <c r="B3" s="6" t="s">
        <v>2</v>
      </c>
      <c r="C3" s="7"/>
      <c r="D3" s="7"/>
      <c r="E3" s="7"/>
      <c r="F3" s="7"/>
      <c r="G3" s="7"/>
      <c r="H3" s="8"/>
    </row>
    <row r="4" ht="18.0" customHeight="1">
      <c r="A4" s="2"/>
      <c r="B4" s="9"/>
      <c r="H4" s="10"/>
    </row>
    <row r="5" ht="18.0" customHeight="1">
      <c r="A5" s="2"/>
      <c r="B5" s="9"/>
      <c r="H5" s="10"/>
    </row>
    <row r="6" ht="18.0" customHeight="1">
      <c r="A6" s="2"/>
      <c r="B6" s="9"/>
      <c r="H6" s="10"/>
    </row>
    <row r="7" ht="24.0" customHeight="1">
      <c r="A7" s="2"/>
      <c r="B7" s="11"/>
      <c r="C7" s="12"/>
      <c r="D7" s="12"/>
      <c r="E7" s="12"/>
      <c r="F7" s="12"/>
      <c r="G7" s="12"/>
      <c r="H7" s="13"/>
    </row>
    <row r="8" ht="18.0" customHeight="1">
      <c r="A8" s="14"/>
      <c r="B8" s="15" t="s">
        <v>3</v>
      </c>
      <c r="C8" s="16"/>
      <c r="D8" s="17"/>
      <c r="E8" s="18" t="s">
        <v>4</v>
      </c>
      <c r="F8" s="17"/>
      <c r="G8" s="19" t="s">
        <v>5</v>
      </c>
      <c r="H8" s="17"/>
    </row>
    <row r="9" ht="10.5" customHeight="1">
      <c r="A9" s="2"/>
      <c r="B9" s="2"/>
      <c r="C9" s="2"/>
      <c r="D9" s="2"/>
      <c r="E9" s="2"/>
      <c r="F9" s="2"/>
      <c r="G9" s="2"/>
      <c r="H9" s="2"/>
    </row>
    <row r="10" ht="10.5" customHeight="1">
      <c r="A10" s="2"/>
      <c r="B10" s="2"/>
      <c r="C10" s="2"/>
      <c r="D10" s="2"/>
      <c r="E10" s="2"/>
      <c r="F10" s="2"/>
      <c r="G10" s="2"/>
      <c r="H10" s="2"/>
    </row>
    <row r="11" ht="20.25" customHeight="1">
      <c r="A11" s="2"/>
      <c r="B11" s="20" t="s">
        <v>6</v>
      </c>
      <c r="C11" s="2"/>
      <c r="D11" s="21" t="s">
        <v>7</v>
      </c>
      <c r="E11" s="22"/>
      <c r="F11" s="22"/>
      <c r="G11" s="22"/>
      <c r="H11" s="23"/>
    </row>
    <row r="12" ht="20.25" customHeight="1">
      <c r="A12" s="2"/>
      <c r="B12" s="24"/>
      <c r="C12" s="2"/>
      <c r="D12" s="11"/>
      <c r="E12" s="12"/>
      <c r="F12" s="12"/>
      <c r="G12" s="12"/>
      <c r="H12" s="13"/>
    </row>
    <row r="13" ht="3.0" customHeight="1">
      <c r="A13" s="2"/>
      <c r="B13" s="2"/>
      <c r="C13" s="2"/>
      <c r="D13" s="2"/>
      <c r="E13" s="2"/>
      <c r="F13" s="2"/>
      <c r="G13" s="2"/>
      <c r="H13" s="2"/>
    </row>
    <row r="14" ht="21.0" customHeight="1">
      <c r="A14" s="2"/>
      <c r="B14" s="25" t="s">
        <v>8</v>
      </c>
      <c r="C14" s="2"/>
      <c r="D14" s="21" t="s">
        <v>9</v>
      </c>
      <c r="E14" s="22"/>
      <c r="F14" s="22"/>
      <c r="G14" s="22"/>
      <c r="H14" s="23"/>
    </row>
    <row r="15" ht="21.0" customHeight="1">
      <c r="A15" s="2"/>
      <c r="B15" s="24"/>
      <c r="C15" s="2"/>
      <c r="D15" s="11"/>
      <c r="E15" s="12"/>
      <c r="F15" s="12"/>
      <c r="G15" s="12"/>
      <c r="H15" s="13"/>
    </row>
    <row r="16" ht="3.75" customHeight="1">
      <c r="A16" s="2"/>
      <c r="B16" s="2"/>
      <c r="C16" s="2"/>
      <c r="D16" s="2"/>
      <c r="E16" s="2"/>
      <c r="F16" s="2"/>
      <c r="G16" s="2"/>
      <c r="H16" s="2"/>
    </row>
    <row r="17" ht="21.0" customHeight="1">
      <c r="A17" s="2"/>
      <c r="B17" s="25" t="s">
        <v>10</v>
      </c>
      <c r="C17" s="2"/>
      <c r="D17" s="26" t="s">
        <v>11</v>
      </c>
      <c r="E17" s="22"/>
      <c r="F17" s="22"/>
      <c r="G17" s="22"/>
      <c r="H17" s="23"/>
    </row>
    <row r="18" ht="21.0" customHeight="1">
      <c r="A18" s="2"/>
      <c r="B18" s="24"/>
      <c r="C18" s="2"/>
      <c r="D18" s="11"/>
      <c r="E18" s="12"/>
      <c r="F18" s="12"/>
      <c r="G18" s="12"/>
      <c r="H18" s="13"/>
    </row>
    <row r="19" ht="3.75" customHeight="1">
      <c r="A19" s="2"/>
      <c r="B19" s="2"/>
      <c r="C19" s="2"/>
      <c r="D19" s="2"/>
      <c r="E19" s="2"/>
      <c r="F19" s="2"/>
      <c r="G19" s="2"/>
      <c r="H19" s="2"/>
    </row>
    <row r="20" ht="21.0" customHeight="1">
      <c r="A20" s="2"/>
      <c r="B20" s="25" t="s">
        <v>12</v>
      </c>
      <c r="C20" s="2"/>
      <c r="D20" s="21" t="s">
        <v>13</v>
      </c>
      <c r="E20" s="22"/>
      <c r="F20" s="22"/>
      <c r="G20" s="22"/>
      <c r="H20" s="23"/>
    </row>
    <row r="21" ht="21.0" customHeight="1">
      <c r="A21" s="2"/>
      <c r="B21" s="24"/>
      <c r="C21" s="2"/>
      <c r="D21" s="11"/>
      <c r="E21" s="12"/>
      <c r="F21" s="12"/>
      <c r="G21" s="12"/>
      <c r="H21" s="13"/>
    </row>
    <row r="22" ht="3.75" customHeight="1">
      <c r="A22" s="2"/>
      <c r="B22" s="2"/>
      <c r="C22" s="2"/>
      <c r="D22" s="2"/>
      <c r="E22" s="2"/>
      <c r="F22" s="2"/>
      <c r="G22" s="2"/>
      <c r="H22" s="2"/>
    </row>
    <row r="23" ht="21.0" customHeight="1">
      <c r="A23" s="2"/>
      <c r="B23" s="25" t="s">
        <v>14</v>
      </c>
      <c r="C23" s="2"/>
      <c r="D23" s="21" t="s">
        <v>15</v>
      </c>
      <c r="E23" s="22"/>
      <c r="F23" s="22"/>
      <c r="G23" s="22"/>
      <c r="H23" s="23"/>
    </row>
    <row r="24" ht="21.0" customHeight="1">
      <c r="A24" s="2"/>
      <c r="B24" s="24"/>
      <c r="C24" s="2"/>
      <c r="D24" s="11"/>
      <c r="E24" s="12"/>
      <c r="F24" s="12"/>
      <c r="G24" s="12"/>
      <c r="H24" s="13"/>
    </row>
    <row r="25" ht="3.75" customHeight="1">
      <c r="A25" s="2"/>
      <c r="B25" s="2"/>
      <c r="C25" s="2"/>
      <c r="D25" s="2"/>
      <c r="E25" s="2"/>
      <c r="F25" s="2"/>
      <c r="G25" s="2"/>
      <c r="H25" s="2"/>
    </row>
    <row r="26" ht="21.0" customHeight="1">
      <c r="A26" s="2"/>
      <c r="B26" s="25" t="s">
        <v>16</v>
      </c>
      <c r="C26" s="2"/>
      <c r="D26" s="27" t="s">
        <v>17</v>
      </c>
      <c r="E26" s="22"/>
      <c r="F26" s="22"/>
      <c r="G26" s="22"/>
      <c r="H26" s="23"/>
    </row>
    <row r="27" ht="21.0" customHeight="1">
      <c r="A27" s="2"/>
      <c r="B27" s="24"/>
      <c r="C27" s="2"/>
      <c r="D27" s="11"/>
      <c r="E27" s="12"/>
      <c r="F27" s="12"/>
      <c r="G27" s="12"/>
      <c r="H27" s="13"/>
    </row>
    <row r="28" ht="3.75" customHeight="1">
      <c r="A28" s="2"/>
      <c r="B28" s="2"/>
      <c r="C28" s="2"/>
      <c r="D28" s="2"/>
      <c r="E28" s="2"/>
      <c r="F28" s="2"/>
      <c r="G28" s="2"/>
      <c r="H28" s="2"/>
    </row>
    <row r="29" ht="21.0" customHeight="1">
      <c r="A29" s="2"/>
      <c r="B29" s="25" t="s">
        <v>18</v>
      </c>
      <c r="C29" s="2"/>
      <c r="D29" s="21" t="s">
        <v>19</v>
      </c>
      <c r="E29" s="22"/>
      <c r="F29" s="22"/>
      <c r="G29" s="22"/>
      <c r="H29" s="23"/>
    </row>
    <row r="30" ht="21.0" customHeight="1">
      <c r="A30" s="2"/>
      <c r="B30" s="24"/>
      <c r="C30" s="2"/>
      <c r="D30" s="11"/>
      <c r="E30" s="12"/>
      <c r="F30" s="12"/>
      <c r="G30" s="12"/>
      <c r="H30" s="13"/>
    </row>
    <row r="31" ht="3.75" customHeight="1">
      <c r="A31" s="2"/>
      <c r="B31" s="2"/>
      <c r="C31" s="2"/>
      <c r="D31" s="2"/>
      <c r="E31" s="2"/>
      <c r="F31" s="2"/>
      <c r="G31" s="2"/>
      <c r="H31" s="2"/>
    </row>
    <row r="32" ht="3.75" customHeight="1">
      <c r="A32" s="2"/>
      <c r="B32" s="2"/>
      <c r="C32" s="2"/>
      <c r="D32" s="2"/>
      <c r="E32" s="2"/>
      <c r="F32" s="2"/>
      <c r="G32" s="2"/>
      <c r="H32" s="2"/>
    </row>
    <row r="33" ht="21.0" customHeight="1">
      <c r="A33" s="2"/>
      <c r="B33" s="28" t="s">
        <v>20</v>
      </c>
      <c r="C33" s="2"/>
      <c r="D33" s="21" t="s">
        <v>21</v>
      </c>
      <c r="E33" s="22"/>
      <c r="F33" s="22"/>
      <c r="G33" s="22"/>
      <c r="H33" s="23"/>
    </row>
    <row r="34" ht="21.0" customHeight="1">
      <c r="A34" s="2"/>
      <c r="B34" s="24"/>
      <c r="C34" s="2"/>
      <c r="D34" s="11"/>
      <c r="E34" s="12"/>
      <c r="F34" s="12"/>
      <c r="G34" s="12"/>
      <c r="H34" s="13"/>
    </row>
    <row r="35" ht="3.75" customHeight="1">
      <c r="A35" s="2"/>
      <c r="B35" s="2"/>
      <c r="C35" s="2"/>
      <c r="D35" s="2"/>
      <c r="E35" s="2"/>
      <c r="F35" s="2"/>
      <c r="G35" s="2"/>
      <c r="H35" s="2"/>
    </row>
    <row r="36" ht="21.0" customHeight="1">
      <c r="A36" s="2"/>
      <c r="B36" s="28" t="s">
        <v>22</v>
      </c>
      <c r="C36" s="2"/>
      <c r="D36" s="21" t="s">
        <v>23</v>
      </c>
      <c r="E36" s="22"/>
      <c r="F36" s="22"/>
      <c r="G36" s="22"/>
      <c r="H36" s="23"/>
    </row>
    <row r="37" ht="21.0" customHeight="1">
      <c r="A37" s="2"/>
      <c r="B37" s="24"/>
      <c r="C37" s="2"/>
      <c r="D37" s="11"/>
      <c r="E37" s="12"/>
      <c r="F37" s="12"/>
      <c r="G37" s="12"/>
      <c r="H37" s="13"/>
    </row>
    <row r="38" ht="3.75" customHeight="1">
      <c r="A38" s="2"/>
      <c r="B38" s="2"/>
      <c r="C38" s="2"/>
      <c r="D38" s="2"/>
      <c r="E38" s="2"/>
      <c r="F38" s="2"/>
      <c r="G38" s="2"/>
      <c r="H38" s="2"/>
    </row>
    <row r="39" ht="21.0" customHeight="1">
      <c r="A39" s="2"/>
      <c r="B39" s="28" t="s">
        <v>24</v>
      </c>
      <c r="C39" s="2"/>
      <c r="D39" s="21" t="s">
        <v>25</v>
      </c>
      <c r="E39" s="22"/>
      <c r="F39" s="22"/>
      <c r="G39" s="22"/>
      <c r="H39" s="23"/>
    </row>
    <row r="40" ht="21.0" customHeight="1">
      <c r="A40" s="2"/>
      <c r="B40" s="24"/>
      <c r="C40" s="2"/>
      <c r="D40" s="11"/>
      <c r="E40" s="12"/>
      <c r="F40" s="12"/>
      <c r="G40" s="12"/>
      <c r="H40" s="13"/>
    </row>
    <row r="41" ht="3.75" customHeight="1">
      <c r="A41" s="2"/>
      <c r="B41" s="2"/>
      <c r="C41" s="2"/>
      <c r="D41" s="2"/>
      <c r="E41" s="2"/>
      <c r="F41" s="2"/>
      <c r="G41" s="2"/>
      <c r="H41" s="2"/>
    </row>
    <row r="42" ht="21.0" customHeight="1">
      <c r="A42" s="2"/>
      <c r="B42" s="20" t="s">
        <v>26</v>
      </c>
      <c r="C42" s="2"/>
      <c r="D42" s="27" t="s">
        <v>27</v>
      </c>
      <c r="E42" s="22"/>
      <c r="F42" s="22"/>
      <c r="G42" s="22"/>
      <c r="H42" s="23"/>
    </row>
    <row r="43" ht="21.0" customHeight="1">
      <c r="A43" s="2"/>
      <c r="B43" s="24"/>
      <c r="C43" s="2"/>
      <c r="D43" s="11"/>
      <c r="E43" s="12"/>
      <c r="F43" s="12"/>
      <c r="G43" s="12"/>
      <c r="H43" s="13"/>
    </row>
    <row r="44" ht="3.75" customHeight="1">
      <c r="A44" s="2"/>
      <c r="B44" s="2"/>
      <c r="C44" s="2"/>
      <c r="D44" s="2"/>
      <c r="E44" s="2"/>
      <c r="F44" s="2"/>
      <c r="G44" s="2"/>
      <c r="H44" s="2"/>
    </row>
    <row r="45" ht="21.0" customHeight="1">
      <c r="A45" s="2"/>
      <c r="B45" s="20" t="s">
        <v>28</v>
      </c>
      <c r="C45" s="2"/>
      <c r="D45" s="27" t="s">
        <v>29</v>
      </c>
      <c r="E45" s="22"/>
      <c r="F45" s="22"/>
      <c r="G45" s="22"/>
      <c r="H45" s="23"/>
    </row>
    <row r="46" ht="21.0" customHeight="1">
      <c r="A46" s="2"/>
      <c r="B46" s="24"/>
      <c r="C46" s="2"/>
      <c r="D46" s="11"/>
      <c r="E46" s="12"/>
      <c r="F46" s="12"/>
      <c r="G46" s="12"/>
      <c r="H46" s="13"/>
    </row>
  </sheetData>
  <mergeCells count="29">
    <mergeCell ref="B2:H2"/>
    <mergeCell ref="B3:H7"/>
    <mergeCell ref="B8:D8"/>
    <mergeCell ref="E8:F8"/>
    <mergeCell ref="G8:H8"/>
    <mergeCell ref="B11:B12"/>
    <mergeCell ref="D11:H12"/>
    <mergeCell ref="B23:B24"/>
    <mergeCell ref="B26:B27"/>
    <mergeCell ref="B29:B30"/>
    <mergeCell ref="B33:B34"/>
    <mergeCell ref="B36:B37"/>
    <mergeCell ref="B39:B40"/>
    <mergeCell ref="B42:B43"/>
    <mergeCell ref="B45:B46"/>
    <mergeCell ref="D26:H27"/>
    <mergeCell ref="D29:H30"/>
    <mergeCell ref="D33:H34"/>
    <mergeCell ref="D36:H37"/>
    <mergeCell ref="D39:H40"/>
    <mergeCell ref="D42:H43"/>
    <mergeCell ref="D45:H46"/>
    <mergeCell ref="B14:B15"/>
    <mergeCell ref="D14:H15"/>
    <mergeCell ref="B17:B18"/>
    <mergeCell ref="D17:H18"/>
    <mergeCell ref="B20:B21"/>
    <mergeCell ref="D20:H21"/>
    <mergeCell ref="D23:H24"/>
  </mergeCells>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F3F3F"/>
    <pageSetUpPr/>
  </sheetPr>
  <sheetViews>
    <sheetView workbookViewId="0"/>
  </sheetViews>
  <sheetFormatPr customHeight="1" defaultColWidth="12.63" defaultRowHeight="15.0"/>
  <cols>
    <col customWidth="1" min="1" max="1" width="3.88"/>
    <col customWidth="1" min="2" max="2" width="1.88"/>
    <col customWidth="1" min="3" max="3" width="2.88"/>
    <col customWidth="1" min="4" max="4" width="3.88"/>
    <col customWidth="1" min="5" max="5" width="3.5"/>
    <col customWidth="1" min="6" max="16" width="7.63"/>
    <col customWidth="1" min="17" max="17" width="10.88"/>
    <col customWidth="1" min="18" max="18" width="16.0"/>
    <col customWidth="1" min="19" max="19" width="30.88"/>
    <col customWidth="1" min="20" max="20" width="0.75"/>
    <col customWidth="1" min="21" max="21" width="31.63"/>
  </cols>
  <sheetData>
    <row r="1" ht="8.25" customHeight="1">
      <c r="A1" s="2"/>
      <c r="B1" s="2"/>
      <c r="C1" s="2"/>
      <c r="D1" s="29"/>
      <c r="E1" s="30"/>
      <c r="F1" s="2"/>
      <c r="G1" s="2"/>
      <c r="H1" s="2"/>
      <c r="I1" s="2"/>
      <c r="J1" s="2"/>
      <c r="K1" s="2"/>
      <c r="L1" s="2"/>
      <c r="M1" s="2"/>
      <c r="N1" s="2"/>
      <c r="O1" s="2"/>
      <c r="P1" s="2"/>
      <c r="Q1" s="2"/>
      <c r="R1" s="2"/>
      <c r="S1" s="2"/>
      <c r="T1" s="31"/>
      <c r="U1" s="2"/>
    </row>
    <row r="2" ht="14.25" customHeight="1">
      <c r="A2" s="2"/>
      <c r="B2" s="32" t="s">
        <v>30</v>
      </c>
      <c r="C2" s="33"/>
      <c r="D2" s="33"/>
      <c r="E2" s="33"/>
      <c r="F2" s="33"/>
      <c r="G2" s="33"/>
      <c r="H2" s="33"/>
      <c r="I2" s="33"/>
      <c r="J2" s="33"/>
      <c r="K2" s="33"/>
      <c r="L2" s="33"/>
      <c r="M2" s="33"/>
      <c r="N2" s="33"/>
      <c r="O2" s="33"/>
      <c r="P2" s="33"/>
      <c r="Q2" s="33"/>
      <c r="R2" s="33"/>
      <c r="S2" s="34" t="s">
        <v>31</v>
      </c>
      <c r="T2" s="35"/>
      <c r="U2" s="36" t="s">
        <v>32</v>
      </c>
    </row>
    <row r="3" ht="18.75" customHeight="1">
      <c r="A3" s="2"/>
      <c r="B3" s="37"/>
      <c r="C3" s="38"/>
      <c r="D3" s="38"/>
      <c r="E3" s="38"/>
      <c r="F3" s="38"/>
      <c r="G3" s="38"/>
      <c r="H3" s="38"/>
      <c r="I3" s="38"/>
      <c r="J3" s="38"/>
      <c r="K3" s="38"/>
      <c r="L3" s="38"/>
      <c r="M3" s="38"/>
      <c r="N3" s="38"/>
      <c r="O3" s="38"/>
      <c r="P3" s="38"/>
      <c r="Q3" s="38"/>
      <c r="R3" s="38"/>
      <c r="S3" s="39"/>
      <c r="T3" s="31"/>
      <c r="U3" s="40"/>
    </row>
    <row r="4" ht="6.0" customHeight="1">
      <c r="A4" s="2"/>
      <c r="B4" s="41"/>
      <c r="C4" s="31"/>
      <c r="D4" s="42"/>
      <c r="E4" s="31"/>
      <c r="F4" s="31"/>
      <c r="G4" s="31"/>
      <c r="H4" s="31"/>
      <c r="I4" s="31"/>
      <c r="J4" s="31"/>
      <c r="K4" s="31"/>
      <c r="L4" s="31"/>
      <c r="M4" s="31"/>
      <c r="N4" s="31"/>
      <c r="O4" s="31"/>
      <c r="P4" s="31"/>
      <c r="Q4" s="31"/>
      <c r="R4" s="31"/>
      <c r="S4" s="31"/>
      <c r="T4" s="31"/>
      <c r="U4" s="43"/>
    </row>
    <row r="5" ht="14.25" customHeight="1">
      <c r="A5" s="2"/>
      <c r="B5" s="41"/>
      <c r="C5" s="44"/>
      <c r="D5" s="45" t="s">
        <v>33</v>
      </c>
      <c r="E5" s="46" t="s">
        <v>34</v>
      </c>
      <c r="F5" s="47"/>
      <c r="G5" s="47"/>
      <c r="H5" s="47"/>
      <c r="I5" s="47"/>
      <c r="J5" s="47"/>
      <c r="K5" s="47"/>
      <c r="L5" s="47"/>
      <c r="M5" s="47"/>
      <c r="N5" s="47"/>
      <c r="O5" s="47"/>
      <c r="P5" s="47"/>
      <c r="Q5" s="47"/>
      <c r="R5" s="47"/>
      <c r="S5" s="48" t="s">
        <v>35</v>
      </c>
      <c r="T5" s="31"/>
      <c r="U5" s="49"/>
    </row>
    <row r="6">
      <c r="A6" s="2"/>
      <c r="B6" s="41"/>
      <c r="C6" s="44"/>
      <c r="D6" s="45" t="s">
        <v>36</v>
      </c>
      <c r="E6" s="46" t="s">
        <v>37</v>
      </c>
      <c r="F6" s="47"/>
      <c r="G6" s="47"/>
      <c r="H6" s="47"/>
      <c r="I6" s="47"/>
      <c r="J6" s="47"/>
      <c r="K6" s="47"/>
      <c r="L6" s="47"/>
      <c r="M6" s="47"/>
      <c r="N6" s="47"/>
      <c r="O6" s="47"/>
      <c r="P6" s="47"/>
      <c r="Q6" s="47"/>
      <c r="R6" s="47"/>
      <c r="S6" s="48" t="s">
        <v>38</v>
      </c>
      <c r="T6" s="31"/>
      <c r="U6" s="49"/>
    </row>
    <row r="7">
      <c r="A7" s="2"/>
      <c r="B7" s="41"/>
      <c r="C7" s="44"/>
      <c r="D7" s="45" t="s">
        <v>39</v>
      </c>
      <c r="E7" s="46" t="s">
        <v>40</v>
      </c>
      <c r="F7" s="47"/>
      <c r="G7" s="47"/>
      <c r="H7" s="47"/>
      <c r="I7" s="47"/>
      <c r="J7" s="47"/>
      <c r="K7" s="47"/>
      <c r="L7" s="47"/>
      <c r="M7" s="47"/>
      <c r="N7" s="47"/>
      <c r="O7" s="47"/>
      <c r="P7" s="47"/>
      <c r="Q7" s="47"/>
      <c r="R7" s="47"/>
      <c r="S7" s="48" t="s">
        <v>38</v>
      </c>
      <c r="T7" s="31"/>
      <c r="U7" s="49"/>
    </row>
    <row r="8">
      <c r="A8" s="2"/>
      <c r="B8" s="41"/>
      <c r="C8" s="44"/>
      <c r="D8" s="45" t="s">
        <v>41</v>
      </c>
      <c r="E8" s="46" t="s">
        <v>42</v>
      </c>
      <c r="F8" s="47"/>
      <c r="G8" s="47"/>
      <c r="H8" s="47"/>
      <c r="I8" s="47"/>
      <c r="J8" s="47"/>
      <c r="K8" s="47"/>
      <c r="L8" s="47"/>
      <c r="M8" s="47"/>
      <c r="N8" s="47"/>
      <c r="O8" s="47"/>
      <c r="P8" s="47"/>
      <c r="Q8" s="47"/>
      <c r="R8" s="47"/>
      <c r="S8" s="48" t="s">
        <v>43</v>
      </c>
      <c r="T8" s="31"/>
      <c r="U8" s="49"/>
    </row>
    <row r="9">
      <c r="A9" s="2"/>
      <c r="B9" s="41"/>
      <c r="C9" s="44"/>
      <c r="D9" s="45" t="s">
        <v>44</v>
      </c>
      <c r="E9" s="46" t="s">
        <v>45</v>
      </c>
      <c r="F9" s="47"/>
      <c r="G9" s="47"/>
      <c r="H9" s="47"/>
      <c r="I9" s="47"/>
      <c r="J9" s="47"/>
      <c r="K9" s="47"/>
      <c r="L9" s="47"/>
      <c r="M9" s="47"/>
      <c r="N9" s="47"/>
      <c r="O9" s="47"/>
      <c r="P9" s="47"/>
      <c r="Q9" s="47"/>
      <c r="R9" s="47"/>
      <c r="S9" s="48" t="s">
        <v>35</v>
      </c>
      <c r="T9" s="31"/>
      <c r="U9" s="49"/>
    </row>
    <row r="10">
      <c r="A10" s="2"/>
      <c r="B10" s="41"/>
      <c r="C10" s="44"/>
      <c r="D10" s="45" t="s">
        <v>46</v>
      </c>
      <c r="E10" s="46" t="s">
        <v>47</v>
      </c>
      <c r="F10" s="47"/>
      <c r="G10" s="47"/>
      <c r="H10" s="47"/>
      <c r="I10" s="47"/>
      <c r="J10" s="47"/>
      <c r="K10" s="47"/>
      <c r="L10" s="47"/>
      <c r="M10" s="47"/>
      <c r="N10" s="47"/>
      <c r="O10" s="47"/>
      <c r="P10" s="47"/>
      <c r="Q10" s="47"/>
      <c r="R10" s="47"/>
      <c r="S10" s="50"/>
      <c r="T10" s="31"/>
      <c r="U10" s="49"/>
    </row>
    <row r="11">
      <c r="A11" s="2"/>
      <c r="B11" s="41"/>
      <c r="C11" s="51"/>
      <c r="D11" s="52"/>
      <c r="E11" s="42" t="s">
        <v>48</v>
      </c>
      <c r="F11" s="53" t="s">
        <v>49</v>
      </c>
      <c r="G11" s="47"/>
      <c r="H11" s="47"/>
      <c r="I11" s="47"/>
      <c r="J11" s="47"/>
      <c r="K11" s="47"/>
      <c r="L11" s="47"/>
      <c r="M11" s="47"/>
      <c r="N11" s="47"/>
      <c r="O11" s="47"/>
      <c r="P11" s="47"/>
      <c r="Q11" s="47"/>
      <c r="R11" s="47"/>
      <c r="S11" s="48" t="s">
        <v>50</v>
      </c>
      <c r="T11" s="31"/>
      <c r="U11" s="49"/>
    </row>
    <row r="12">
      <c r="A12" s="2"/>
      <c r="B12" s="41"/>
      <c r="C12" s="51"/>
      <c r="D12" s="52"/>
      <c r="E12" s="42" t="s">
        <v>48</v>
      </c>
      <c r="F12" s="53" t="s">
        <v>51</v>
      </c>
      <c r="G12" s="47"/>
      <c r="H12" s="47"/>
      <c r="I12" s="47"/>
      <c r="J12" s="47"/>
      <c r="K12" s="47"/>
      <c r="L12" s="47"/>
      <c r="M12" s="47"/>
      <c r="N12" s="47"/>
      <c r="O12" s="47"/>
      <c r="P12" s="47"/>
      <c r="Q12" s="47"/>
      <c r="R12" s="47"/>
      <c r="S12" s="54"/>
      <c r="T12" s="31"/>
      <c r="U12" s="49"/>
    </row>
    <row r="13">
      <c r="A13" s="2"/>
      <c r="B13" s="41"/>
      <c r="C13" s="51"/>
      <c r="D13" s="52"/>
      <c r="E13" s="42" t="s">
        <v>48</v>
      </c>
      <c r="F13" s="53" t="s">
        <v>52</v>
      </c>
      <c r="G13" s="47"/>
      <c r="H13" s="47"/>
      <c r="I13" s="47"/>
      <c r="J13" s="47"/>
      <c r="K13" s="47"/>
      <c r="L13" s="47"/>
      <c r="M13" s="47"/>
      <c r="N13" s="47"/>
      <c r="O13" s="47"/>
      <c r="P13" s="47"/>
      <c r="Q13" s="47"/>
      <c r="R13" s="47"/>
      <c r="S13" s="55" t="s">
        <v>53</v>
      </c>
      <c r="T13" s="31"/>
      <c r="U13" s="49"/>
    </row>
    <row r="14">
      <c r="A14" s="2"/>
      <c r="B14" s="41"/>
      <c r="C14" s="51"/>
      <c r="D14" s="52"/>
      <c r="E14" s="42" t="s">
        <v>48</v>
      </c>
      <c r="F14" s="53" t="s">
        <v>54</v>
      </c>
      <c r="G14" s="47"/>
      <c r="H14" s="47"/>
      <c r="I14" s="47"/>
      <c r="J14" s="47"/>
      <c r="K14" s="47"/>
      <c r="L14" s="47"/>
      <c r="M14" s="47"/>
      <c r="N14" s="47"/>
      <c r="O14" s="47"/>
      <c r="P14" s="47"/>
      <c r="Q14" s="47"/>
      <c r="R14" s="47"/>
      <c r="S14" s="54"/>
      <c r="T14" s="31"/>
      <c r="U14" s="49"/>
    </row>
    <row r="15">
      <c r="A15" s="2"/>
      <c r="B15" s="41"/>
      <c r="C15" s="51"/>
      <c r="D15" s="52"/>
      <c r="E15" s="42" t="s">
        <v>48</v>
      </c>
      <c r="F15" s="53" t="s">
        <v>55</v>
      </c>
      <c r="G15" s="47"/>
      <c r="H15" s="47"/>
      <c r="I15" s="47"/>
      <c r="J15" s="47"/>
      <c r="K15" s="47"/>
      <c r="L15" s="47"/>
      <c r="M15" s="47"/>
      <c r="N15" s="47"/>
      <c r="O15" s="47"/>
      <c r="P15" s="47"/>
      <c r="Q15" s="47"/>
      <c r="R15" s="47"/>
      <c r="S15" s="54"/>
      <c r="T15" s="31"/>
      <c r="U15" s="49"/>
    </row>
    <row r="16">
      <c r="A16" s="2"/>
      <c r="B16" s="41"/>
      <c r="C16" s="51"/>
      <c r="D16" s="52"/>
      <c r="E16" s="42" t="s">
        <v>48</v>
      </c>
      <c r="F16" s="53" t="s">
        <v>56</v>
      </c>
      <c r="G16" s="47"/>
      <c r="H16" s="47"/>
      <c r="I16" s="47"/>
      <c r="J16" s="47"/>
      <c r="K16" s="47"/>
      <c r="L16" s="47"/>
      <c r="M16" s="47"/>
      <c r="N16" s="47"/>
      <c r="O16" s="47"/>
      <c r="P16" s="47"/>
      <c r="Q16" s="47"/>
      <c r="R16" s="47"/>
      <c r="S16" s="55" t="s">
        <v>57</v>
      </c>
      <c r="T16" s="31"/>
      <c r="U16" s="49"/>
    </row>
    <row r="17">
      <c r="A17" s="2"/>
      <c r="B17" s="41"/>
      <c r="C17" s="44"/>
      <c r="D17" s="45" t="s">
        <v>58</v>
      </c>
      <c r="E17" s="56" t="s">
        <v>59</v>
      </c>
      <c r="F17" s="47"/>
      <c r="G17" s="47"/>
      <c r="H17" s="47"/>
      <c r="I17" s="47"/>
      <c r="J17" s="47"/>
      <c r="K17" s="47"/>
      <c r="L17" s="47"/>
      <c r="M17" s="47"/>
      <c r="N17" s="47"/>
      <c r="O17" s="47"/>
      <c r="P17" s="47"/>
      <c r="Q17" s="47"/>
      <c r="R17" s="47"/>
      <c r="S17" s="48" t="s">
        <v>38</v>
      </c>
      <c r="T17" s="31"/>
      <c r="U17" s="49"/>
    </row>
    <row r="18">
      <c r="A18" s="2"/>
      <c r="B18" s="41"/>
      <c r="C18" s="44"/>
      <c r="D18" s="45" t="s">
        <v>60</v>
      </c>
      <c r="E18" s="46" t="s">
        <v>61</v>
      </c>
      <c r="F18" s="47"/>
      <c r="G18" s="47"/>
      <c r="H18" s="47"/>
      <c r="I18" s="47"/>
      <c r="J18" s="47"/>
      <c r="K18" s="47"/>
      <c r="L18" s="47"/>
      <c r="M18" s="47"/>
      <c r="N18" s="47"/>
      <c r="O18" s="47"/>
      <c r="P18" s="47"/>
      <c r="Q18" s="47"/>
      <c r="R18" s="47"/>
      <c r="S18" s="55" t="s">
        <v>53</v>
      </c>
      <c r="T18" s="31"/>
      <c r="U18" s="49"/>
    </row>
    <row r="19">
      <c r="A19" s="2"/>
      <c r="B19" s="41"/>
      <c r="C19" s="44"/>
      <c r="D19" s="45" t="s">
        <v>62</v>
      </c>
      <c r="E19" s="46" t="s">
        <v>63</v>
      </c>
      <c r="F19" s="47"/>
      <c r="G19" s="47"/>
      <c r="H19" s="47"/>
      <c r="I19" s="47"/>
      <c r="J19" s="47"/>
      <c r="K19" s="47"/>
      <c r="L19" s="47"/>
      <c r="M19" s="47"/>
      <c r="N19" s="47"/>
      <c r="O19" s="47"/>
      <c r="P19" s="47"/>
      <c r="Q19" s="47"/>
      <c r="R19" s="47"/>
      <c r="S19" s="54"/>
      <c r="T19" s="31"/>
      <c r="U19" s="49"/>
    </row>
    <row r="20">
      <c r="A20" s="2"/>
      <c r="B20" s="41"/>
      <c r="C20" s="51"/>
      <c r="D20" s="52"/>
      <c r="E20" s="42" t="s">
        <v>48</v>
      </c>
      <c r="F20" s="53" t="s">
        <v>64</v>
      </c>
      <c r="G20" s="47"/>
      <c r="H20" s="47"/>
      <c r="I20" s="47"/>
      <c r="J20" s="47"/>
      <c r="K20" s="47"/>
      <c r="L20" s="47"/>
      <c r="M20" s="47"/>
      <c r="N20" s="47"/>
      <c r="O20" s="47"/>
      <c r="P20" s="47"/>
      <c r="Q20" s="47"/>
      <c r="R20" s="47"/>
      <c r="S20" s="54"/>
      <c r="T20" s="31"/>
      <c r="U20" s="49"/>
    </row>
    <row r="21" ht="15.75" customHeight="1">
      <c r="A21" s="2"/>
      <c r="B21" s="41"/>
      <c r="C21" s="51"/>
      <c r="D21" s="52"/>
      <c r="E21" s="42" t="s">
        <v>48</v>
      </c>
      <c r="F21" s="53" t="s">
        <v>65</v>
      </c>
      <c r="G21" s="47"/>
      <c r="H21" s="47"/>
      <c r="I21" s="47"/>
      <c r="J21" s="47"/>
      <c r="K21" s="47"/>
      <c r="L21" s="47"/>
      <c r="M21" s="47"/>
      <c r="N21" s="47"/>
      <c r="O21" s="47"/>
      <c r="P21" s="47"/>
      <c r="Q21" s="47"/>
      <c r="R21" s="47"/>
      <c r="S21" s="54"/>
      <c r="T21" s="31"/>
      <c r="U21" s="49"/>
    </row>
    <row r="22" ht="15.75" customHeight="1">
      <c r="A22" s="2"/>
      <c r="B22" s="41"/>
      <c r="C22" s="51"/>
      <c r="D22" s="52"/>
      <c r="E22" s="42" t="s">
        <v>48</v>
      </c>
      <c r="F22" s="53" t="s">
        <v>66</v>
      </c>
      <c r="G22" s="47"/>
      <c r="H22" s="47"/>
      <c r="I22" s="47"/>
      <c r="J22" s="47"/>
      <c r="K22" s="47"/>
      <c r="L22" s="47"/>
      <c r="M22" s="47"/>
      <c r="N22" s="47"/>
      <c r="O22" s="47"/>
      <c r="P22" s="47"/>
      <c r="Q22" s="47"/>
      <c r="R22" s="47"/>
      <c r="S22" s="54"/>
      <c r="T22" s="31"/>
      <c r="U22" s="49"/>
    </row>
    <row r="23" ht="15.75" customHeight="1">
      <c r="A23" s="2"/>
      <c r="B23" s="41"/>
      <c r="C23" s="51"/>
      <c r="D23" s="52"/>
      <c r="E23" s="42" t="s">
        <v>48</v>
      </c>
      <c r="F23" s="53" t="s">
        <v>67</v>
      </c>
      <c r="G23" s="47"/>
      <c r="H23" s="47"/>
      <c r="I23" s="47"/>
      <c r="J23" s="47"/>
      <c r="K23" s="47"/>
      <c r="L23" s="47"/>
      <c r="M23" s="47"/>
      <c r="N23" s="47"/>
      <c r="O23" s="47"/>
      <c r="P23" s="47"/>
      <c r="Q23" s="47"/>
      <c r="R23" s="47"/>
      <c r="S23" s="54"/>
      <c r="T23" s="31"/>
      <c r="U23" s="49"/>
    </row>
    <row r="24" ht="15.75" customHeight="1">
      <c r="A24" s="2"/>
      <c r="B24" s="41"/>
      <c r="C24" s="51"/>
      <c r="D24" s="52"/>
      <c r="E24" s="42" t="s">
        <v>48</v>
      </c>
      <c r="F24" s="53" t="s">
        <v>68</v>
      </c>
      <c r="G24" s="47"/>
      <c r="H24" s="47"/>
      <c r="I24" s="47"/>
      <c r="J24" s="47"/>
      <c r="K24" s="47"/>
      <c r="L24" s="47"/>
      <c r="M24" s="47"/>
      <c r="N24" s="47"/>
      <c r="O24" s="47"/>
      <c r="P24" s="47"/>
      <c r="Q24" s="47"/>
      <c r="R24" s="47"/>
      <c r="S24" s="54"/>
      <c r="T24" s="31"/>
      <c r="U24" s="49"/>
    </row>
    <row r="25" ht="15.75" customHeight="1">
      <c r="A25" s="2"/>
      <c r="B25" s="41"/>
      <c r="C25" s="44"/>
      <c r="D25" s="45" t="s">
        <v>69</v>
      </c>
      <c r="E25" s="57" t="s">
        <v>70</v>
      </c>
      <c r="F25" s="47"/>
      <c r="G25" s="47"/>
      <c r="H25" s="47"/>
      <c r="I25" s="47"/>
      <c r="J25" s="47"/>
      <c r="K25" s="47"/>
      <c r="L25" s="47"/>
      <c r="M25" s="47"/>
      <c r="N25" s="47"/>
      <c r="O25" s="47"/>
      <c r="P25" s="47"/>
      <c r="Q25" s="47"/>
      <c r="R25" s="47"/>
      <c r="S25" s="48" t="s">
        <v>71</v>
      </c>
      <c r="T25" s="31"/>
      <c r="U25" s="49"/>
    </row>
    <row r="26" ht="15.75" customHeight="1">
      <c r="A26" s="2"/>
      <c r="B26" s="41"/>
      <c r="C26" s="44"/>
      <c r="D26" s="45" t="s">
        <v>72</v>
      </c>
      <c r="E26" s="57" t="s">
        <v>73</v>
      </c>
      <c r="F26" s="47"/>
      <c r="G26" s="47"/>
      <c r="H26" s="47"/>
      <c r="I26" s="47"/>
      <c r="J26" s="47"/>
      <c r="K26" s="47"/>
      <c r="L26" s="47"/>
      <c r="M26" s="47"/>
      <c r="N26" s="47"/>
      <c r="O26" s="47"/>
      <c r="P26" s="47"/>
      <c r="Q26" s="47"/>
      <c r="R26" s="47"/>
      <c r="S26" s="48" t="s">
        <v>71</v>
      </c>
      <c r="T26" s="31"/>
      <c r="U26" s="49"/>
    </row>
    <row r="27" ht="15.75" customHeight="1">
      <c r="A27" s="2"/>
      <c r="B27" s="41"/>
      <c r="C27" s="51"/>
      <c r="D27" s="52"/>
      <c r="E27" s="42" t="s">
        <v>48</v>
      </c>
      <c r="F27" s="53" t="s">
        <v>74</v>
      </c>
      <c r="G27" s="47"/>
      <c r="H27" s="47"/>
      <c r="I27" s="47"/>
      <c r="J27" s="47"/>
      <c r="K27" s="47"/>
      <c r="L27" s="47"/>
      <c r="M27" s="47"/>
      <c r="N27" s="47"/>
      <c r="O27" s="47"/>
      <c r="P27" s="47"/>
      <c r="Q27" s="47"/>
      <c r="R27" s="47"/>
      <c r="S27" s="54"/>
      <c r="T27" s="31"/>
      <c r="U27" s="49"/>
    </row>
    <row r="28" ht="15.75" customHeight="1">
      <c r="A28" s="2"/>
      <c r="B28" s="41"/>
      <c r="C28" s="51"/>
      <c r="D28" s="52"/>
      <c r="E28" s="42" t="s">
        <v>48</v>
      </c>
      <c r="F28" s="53" t="s">
        <v>75</v>
      </c>
      <c r="G28" s="47"/>
      <c r="H28" s="47"/>
      <c r="I28" s="47"/>
      <c r="J28" s="47"/>
      <c r="K28" s="47"/>
      <c r="L28" s="47"/>
      <c r="M28" s="47"/>
      <c r="N28" s="47"/>
      <c r="O28" s="47"/>
      <c r="P28" s="47"/>
      <c r="Q28" s="47"/>
      <c r="R28" s="47"/>
      <c r="S28" s="54"/>
      <c r="T28" s="31"/>
      <c r="U28" s="49"/>
    </row>
    <row r="29" ht="15.75" customHeight="1">
      <c r="A29" s="2"/>
      <c r="B29" s="41"/>
      <c r="C29" s="51"/>
      <c r="D29" s="52"/>
      <c r="E29" s="42" t="s">
        <v>48</v>
      </c>
      <c r="F29" s="53" t="s">
        <v>76</v>
      </c>
      <c r="G29" s="47"/>
      <c r="H29" s="47"/>
      <c r="I29" s="47"/>
      <c r="J29" s="47"/>
      <c r="K29" s="47"/>
      <c r="L29" s="47"/>
      <c r="M29" s="47"/>
      <c r="N29" s="47"/>
      <c r="O29" s="47"/>
      <c r="P29" s="47"/>
      <c r="Q29" s="47"/>
      <c r="R29" s="47"/>
      <c r="S29" s="54"/>
      <c r="T29" s="31"/>
      <c r="U29" s="49"/>
    </row>
    <row r="30" ht="15.75" customHeight="1">
      <c r="A30" s="2"/>
      <c r="B30" s="41"/>
      <c r="C30" s="51"/>
      <c r="D30" s="52"/>
      <c r="E30" s="42" t="s">
        <v>48</v>
      </c>
      <c r="F30" s="53" t="s">
        <v>66</v>
      </c>
      <c r="G30" s="47"/>
      <c r="H30" s="47"/>
      <c r="I30" s="47"/>
      <c r="J30" s="47"/>
      <c r="K30" s="47"/>
      <c r="L30" s="47"/>
      <c r="M30" s="47"/>
      <c r="N30" s="47"/>
      <c r="O30" s="47"/>
      <c r="P30" s="47"/>
      <c r="Q30" s="47"/>
      <c r="R30" s="47"/>
      <c r="S30" s="54"/>
      <c r="T30" s="31"/>
      <c r="U30" s="49"/>
    </row>
    <row r="31" ht="15.75" customHeight="1">
      <c r="A31" s="2"/>
      <c r="B31" s="41"/>
      <c r="C31" s="51"/>
      <c r="D31" s="52"/>
      <c r="E31" s="42" t="s">
        <v>48</v>
      </c>
      <c r="F31" s="53" t="s">
        <v>77</v>
      </c>
      <c r="G31" s="47"/>
      <c r="H31" s="47"/>
      <c r="I31" s="47"/>
      <c r="J31" s="47"/>
      <c r="K31" s="47"/>
      <c r="L31" s="47"/>
      <c r="M31" s="47"/>
      <c r="N31" s="47"/>
      <c r="O31" s="47"/>
      <c r="P31" s="47"/>
      <c r="Q31" s="47"/>
      <c r="R31" s="47"/>
      <c r="S31" s="54"/>
      <c r="T31" s="31"/>
      <c r="U31" s="49"/>
    </row>
    <row r="32" ht="15.75" customHeight="1">
      <c r="A32" s="2"/>
      <c r="B32" s="41"/>
      <c r="C32" s="44"/>
      <c r="D32" s="45" t="s">
        <v>78</v>
      </c>
      <c r="E32" s="58" t="s">
        <v>79</v>
      </c>
      <c r="F32" s="47"/>
      <c r="G32" s="47"/>
      <c r="H32" s="47"/>
      <c r="I32" s="47"/>
      <c r="J32" s="47"/>
      <c r="K32" s="47"/>
      <c r="L32" s="47"/>
      <c r="M32" s="47"/>
      <c r="N32" s="47"/>
      <c r="O32" s="47"/>
      <c r="P32" s="47"/>
      <c r="Q32" s="47"/>
      <c r="R32" s="47"/>
      <c r="S32" s="55" t="s">
        <v>80</v>
      </c>
      <c r="T32" s="31"/>
      <c r="U32" s="49"/>
    </row>
    <row r="33" ht="15.75" customHeight="1">
      <c r="A33" s="2"/>
      <c r="B33" s="41"/>
      <c r="C33" s="51"/>
      <c r="D33" s="42"/>
      <c r="E33" s="58"/>
      <c r="F33" s="47"/>
      <c r="G33" s="47"/>
      <c r="H33" s="47"/>
      <c r="I33" s="47"/>
      <c r="J33" s="47"/>
      <c r="K33" s="47"/>
      <c r="L33" s="47"/>
      <c r="M33" s="47"/>
      <c r="N33" s="47"/>
      <c r="O33" s="47"/>
      <c r="P33" s="47"/>
      <c r="Q33" s="47"/>
      <c r="R33" s="47"/>
      <c r="S33" s="55" t="s">
        <v>81</v>
      </c>
      <c r="T33" s="31"/>
      <c r="U33" s="49"/>
    </row>
    <row r="34" ht="15.75" customHeight="1">
      <c r="A34" s="2"/>
      <c r="B34" s="41"/>
      <c r="C34" s="44"/>
      <c r="D34" s="45" t="s">
        <v>82</v>
      </c>
      <c r="E34" s="46" t="s">
        <v>83</v>
      </c>
      <c r="F34" s="47"/>
      <c r="G34" s="47"/>
      <c r="H34" s="47"/>
      <c r="I34" s="47"/>
      <c r="J34" s="47"/>
      <c r="K34" s="47"/>
      <c r="L34" s="47"/>
      <c r="M34" s="47"/>
      <c r="N34" s="47"/>
      <c r="O34" s="47"/>
      <c r="P34" s="47"/>
      <c r="Q34" s="47"/>
      <c r="R34" s="47"/>
      <c r="S34" s="55" t="s">
        <v>84</v>
      </c>
      <c r="T34" s="31"/>
      <c r="U34" s="49"/>
    </row>
    <row r="35" ht="15.75" customHeight="1">
      <c r="A35" s="2"/>
      <c r="B35" s="41"/>
      <c r="C35" s="44"/>
      <c r="D35" s="45" t="s">
        <v>85</v>
      </c>
      <c r="E35" s="46" t="s">
        <v>86</v>
      </c>
      <c r="F35" s="47"/>
      <c r="G35" s="47"/>
      <c r="H35" s="47"/>
      <c r="I35" s="47"/>
      <c r="J35" s="47"/>
      <c r="K35" s="47"/>
      <c r="L35" s="47"/>
      <c r="M35" s="47"/>
      <c r="N35" s="47"/>
      <c r="O35" s="47"/>
      <c r="P35" s="47"/>
      <c r="Q35" s="47"/>
      <c r="R35" s="47"/>
      <c r="S35" s="59"/>
      <c r="T35" s="31"/>
      <c r="U35" s="49"/>
    </row>
    <row r="36" ht="15.75" customHeight="1">
      <c r="A36" s="2"/>
      <c r="B36" s="41"/>
      <c r="C36" s="44"/>
      <c r="D36" s="45" t="s">
        <v>87</v>
      </c>
      <c r="E36" s="46" t="s">
        <v>88</v>
      </c>
      <c r="F36" s="47"/>
      <c r="G36" s="47"/>
      <c r="H36" s="47"/>
      <c r="I36" s="47"/>
      <c r="J36" s="47"/>
      <c r="K36" s="47"/>
      <c r="L36" s="47"/>
      <c r="M36" s="47"/>
      <c r="N36" s="47"/>
      <c r="O36" s="47"/>
      <c r="P36" s="47"/>
      <c r="Q36" s="47"/>
      <c r="R36" s="47"/>
      <c r="S36" s="59"/>
      <c r="T36" s="31"/>
      <c r="U36" s="49"/>
    </row>
    <row r="37" ht="15.75" customHeight="1">
      <c r="A37" s="2"/>
      <c r="B37" s="41"/>
      <c r="C37" s="44"/>
      <c r="D37" s="45" t="s">
        <v>89</v>
      </c>
      <c r="E37" s="46" t="s">
        <v>90</v>
      </c>
      <c r="F37" s="47"/>
      <c r="G37" s="47"/>
      <c r="H37" s="47"/>
      <c r="I37" s="47"/>
      <c r="J37" s="47"/>
      <c r="K37" s="47"/>
      <c r="L37" s="47"/>
      <c r="M37" s="47"/>
      <c r="N37" s="47"/>
      <c r="O37" s="47"/>
      <c r="P37" s="47"/>
      <c r="Q37" s="47"/>
      <c r="R37" s="47"/>
      <c r="S37" s="59" t="s">
        <v>91</v>
      </c>
      <c r="T37" s="31"/>
      <c r="U37" s="49"/>
    </row>
    <row r="38" ht="15.75" customHeight="1">
      <c r="A38" s="2"/>
      <c r="B38" s="41"/>
      <c r="C38" s="44"/>
      <c r="D38" s="45" t="s">
        <v>92</v>
      </c>
      <c r="E38" s="46" t="s">
        <v>93</v>
      </c>
      <c r="F38" s="47"/>
      <c r="G38" s="47"/>
      <c r="H38" s="47"/>
      <c r="I38" s="47"/>
      <c r="J38" s="47"/>
      <c r="K38" s="47"/>
      <c r="L38" s="47"/>
      <c r="M38" s="47"/>
      <c r="N38" s="47"/>
      <c r="O38" s="47"/>
      <c r="P38" s="47"/>
      <c r="Q38" s="47"/>
      <c r="R38" s="47"/>
      <c r="S38" s="55" t="s">
        <v>94</v>
      </c>
      <c r="T38" s="31"/>
      <c r="U38" s="49"/>
    </row>
    <row r="39" ht="15.75" customHeight="1">
      <c r="A39" s="2"/>
      <c r="B39" s="41"/>
      <c r="C39" s="47"/>
      <c r="D39" s="60"/>
      <c r="E39" s="46"/>
      <c r="F39" s="47"/>
      <c r="G39" s="47"/>
      <c r="H39" s="47"/>
      <c r="I39" s="47"/>
      <c r="J39" s="47"/>
      <c r="K39" s="47"/>
      <c r="L39" s="47"/>
      <c r="M39" s="47"/>
      <c r="N39" s="47"/>
      <c r="O39" s="47"/>
      <c r="P39" s="47"/>
      <c r="Q39" s="47"/>
      <c r="R39" s="47"/>
      <c r="S39" s="47"/>
      <c r="T39" s="47"/>
      <c r="U39" s="61"/>
    </row>
    <row r="40" ht="15.75" customHeight="1">
      <c r="A40" s="2"/>
      <c r="B40" s="62"/>
      <c r="C40" s="63"/>
      <c r="D40" s="64"/>
      <c r="E40" s="65"/>
      <c r="F40" s="63"/>
      <c r="G40" s="63"/>
      <c r="H40" s="63"/>
      <c r="I40" s="63"/>
      <c r="J40" s="63"/>
      <c r="K40" s="63"/>
      <c r="L40" s="63"/>
      <c r="M40" s="63"/>
      <c r="N40" s="63"/>
      <c r="O40" s="63"/>
      <c r="P40" s="63"/>
      <c r="Q40" s="63"/>
      <c r="R40" s="63"/>
      <c r="S40" s="63"/>
      <c r="T40" s="63"/>
      <c r="U40" s="66"/>
    </row>
  </sheetData>
  <mergeCells count="3">
    <mergeCell ref="B2:R3"/>
    <mergeCell ref="S2:S3"/>
    <mergeCell ref="U2:U3"/>
  </mergeCells>
  <hyperlinks>
    <hyperlink display="Company Information" location="'(1) Company Information'!A1" ref="S5"/>
    <hyperlink display="Product Groups" location="'(3) Product Groups'!A1" ref="S6"/>
    <hyperlink display="Product Groups" location="'(3) Product Groups'!A1" ref="S7"/>
    <hyperlink display="Material ID Codes" location="'Material ID Codes'!A1" ref="S8"/>
    <hyperlink display="Company Information" location="'(1) Company Information'!A1" ref="S9"/>
    <hyperlink display="Supplier List" location="'(6) Supplier List&amp;Due Diligence'!A1" ref="S11"/>
    <hyperlink display="Volume Summaries" location="'(4) Volume Summaries'!A1" ref="S13"/>
    <hyperlink display="Sales Summaries" location="'(5) Sales Summaries'!A1" ref="S16"/>
    <hyperlink display="Product Groups" location="'(3) Product Groups'!A1" ref="S17"/>
    <hyperlink display="Volume Summaries" location="'(4) Volume Summaries'!A1" ref="S18"/>
    <hyperlink display="Supplier Due Diligence" location="'(6) Supplier List&amp;Due Diligence'!A1" ref="S25"/>
    <hyperlink display="Supplier Due Diligence" location="'(6) Supplier List&amp;Due Diligence'!A1" ref="S26"/>
    <hyperlink display="Additionality Decision Matrix" location="null!A1" ref="S32"/>
    <hyperlink display="Additionality Self-Assessment" location="null!A1" ref="S33"/>
    <hyperlink r:id="rId2" ref="S34"/>
    <hyperlink r:id="rId3" ref="S38"/>
  </hyperlinks>
  <printOptions/>
  <pageMargins bottom="0.75" footer="0.0" header="0.0" left="0.7" right="0.7" top="0.75"/>
  <pageSetup orientation="portrait"/>
  <drawing r:id="rId4"/>
  <legacyDrawing r:id="rId5"/>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2E75B5"/>
    <pageSetUpPr/>
  </sheetPr>
  <sheetViews>
    <sheetView workbookViewId="0"/>
  </sheetViews>
  <sheetFormatPr customHeight="1" defaultColWidth="12.63" defaultRowHeight="15.0"/>
  <cols>
    <col customWidth="1" min="1" max="1" width="2.5"/>
    <col customWidth="1" min="2" max="2" width="27.75"/>
    <col customWidth="1" min="3" max="3" width="3.88"/>
    <col customWidth="1" min="4" max="4" width="32.75"/>
    <col customWidth="1" min="5" max="5" width="14.88"/>
    <col customWidth="1" min="6" max="7" width="14.38"/>
    <col customWidth="1" min="8" max="8" width="19.88"/>
  </cols>
  <sheetData>
    <row r="1">
      <c r="A1" s="67"/>
      <c r="B1" s="67"/>
      <c r="C1" s="67"/>
      <c r="D1" s="67"/>
      <c r="E1" s="67"/>
      <c r="F1" s="67"/>
      <c r="G1" s="67"/>
      <c r="H1" s="67"/>
    </row>
    <row r="2">
      <c r="A2" s="67"/>
      <c r="B2" s="68" t="s">
        <v>95</v>
      </c>
      <c r="C2" s="4"/>
      <c r="D2" s="4"/>
      <c r="E2" s="4"/>
      <c r="F2" s="4"/>
      <c r="G2" s="4"/>
      <c r="H2" s="5"/>
    </row>
    <row r="3" ht="20.25" customHeight="1">
      <c r="A3" s="67"/>
      <c r="B3" s="69" t="s">
        <v>96</v>
      </c>
      <c r="C3" s="12"/>
      <c r="D3" s="12"/>
      <c r="E3" s="12"/>
      <c r="F3" s="12"/>
      <c r="G3" s="12"/>
      <c r="H3" s="13"/>
    </row>
    <row r="4" ht="18.75" customHeight="1">
      <c r="A4" s="67"/>
      <c r="B4" s="70" t="s">
        <v>97</v>
      </c>
      <c r="C4" s="16"/>
      <c r="D4" s="17"/>
      <c r="E4" s="71" t="s">
        <v>98</v>
      </c>
      <c r="F4" s="16"/>
      <c r="G4" s="16"/>
      <c r="H4" s="17"/>
    </row>
    <row r="5">
      <c r="A5" s="67"/>
      <c r="B5" s="67"/>
      <c r="C5" s="67"/>
      <c r="D5" s="67"/>
      <c r="E5" s="67"/>
      <c r="F5" s="67"/>
      <c r="G5" s="67"/>
      <c r="H5" s="67"/>
    </row>
    <row r="6">
      <c r="A6" s="67"/>
      <c r="B6" s="72" t="s">
        <v>8</v>
      </c>
      <c r="C6" s="4"/>
      <c r="D6" s="4"/>
      <c r="E6" s="5"/>
      <c r="F6" s="67"/>
      <c r="G6" s="72" t="s">
        <v>99</v>
      </c>
      <c r="H6" s="5"/>
    </row>
    <row r="7">
      <c r="A7" s="67"/>
      <c r="B7" s="73" t="s">
        <v>100</v>
      </c>
      <c r="C7" s="74"/>
      <c r="D7" s="75"/>
      <c r="E7" s="76"/>
      <c r="F7" s="67"/>
      <c r="G7" s="73" t="s">
        <v>101</v>
      </c>
      <c r="H7" s="77"/>
    </row>
    <row r="8">
      <c r="A8" s="67"/>
      <c r="B8" s="78" t="s">
        <v>102</v>
      </c>
      <c r="C8" s="79"/>
      <c r="D8" s="16"/>
      <c r="E8" s="17"/>
      <c r="F8" s="67"/>
      <c r="G8" s="78" t="s">
        <v>103</v>
      </c>
      <c r="H8" s="80"/>
    </row>
    <row r="9">
      <c r="A9" s="67"/>
      <c r="B9" s="78" t="s">
        <v>104</v>
      </c>
      <c r="C9" s="79"/>
      <c r="D9" s="16"/>
      <c r="E9" s="17"/>
      <c r="F9" s="67"/>
      <c r="G9" s="78" t="s">
        <v>105</v>
      </c>
      <c r="H9" s="80"/>
    </row>
    <row r="10">
      <c r="A10" s="67"/>
      <c r="B10" s="78" t="s">
        <v>106</v>
      </c>
      <c r="C10" s="79"/>
      <c r="D10" s="16"/>
      <c r="E10" s="17"/>
      <c r="F10" s="67"/>
      <c r="G10" s="78" t="s">
        <v>107</v>
      </c>
      <c r="H10" s="80"/>
    </row>
    <row r="11">
      <c r="A11" s="67"/>
      <c r="B11" s="78" t="s">
        <v>108</v>
      </c>
      <c r="C11" s="79"/>
      <c r="D11" s="16"/>
      <c r="E11" s="17"/>
      <c r="F11" s="67"/>
      <c r="G11" s="78" t="s">
        <v>108</v>
      </c>
      <c r="H11" s="80"/>
    </row>
    <row r="12">
      <c r="A12" s="67"/>
      <c r="B12" s="78" t="s">
        <v>109</v>
      </c>
      <c r="C12" s="79"/>
      <c r="D12" s="16"/>
      <c r="E12" s="17"/>
      <c r="F12" s="67"/>
      <c r="G12" s="78" t="s">
        <v>109</v>
      </c>
      <c r="H12" s="80"/>
    </row>
    <row r="13">
      <c r="A13" s="67"/>
      <c r="B13" s="78" t="s">
        <v>110</v>
      </c>
      <c r="C13" s="79"/>
      <c r="D13" s="16"/>
      <c r="E13" s="17"/>
      <c r="F13" s="67"/>
      <c r="G13" s="78" t="s">
        <v>110</v>
      </c>
      <c r="H13" s="80"/>
    </row>
    <row r="14">
      <c r="A14" s="67"/>
      <c r="B14" s="78" t="s">
        <v>111</v>
      </c>
      <c r="C14" s="79"/>
      <c r="D14" s="16"/>
      <c r="E14" s="17"/>
      <c r="F14" s="67"/>
      <c r="G14" s="78" t="s">
        <v>111</v>
      </c>
      <c r="H14" s="80"/>
    </row>
    <row r="15">
      <c r="A15" s="67"/>
      <c r="B15" s="67"/>
      <c r="C15" s="67"/>
      <c r="D15" s="67"/>
      <c r="E15" s="67"/>
      <c r="F15" s="67"/>
      <c r="G15" s="67"/>
      <c r="H15" s="81"/>
    </row>
    <row r="16">
      <c r="A16" s="67"/>
      <c r="B16" s="67"/>
      <c r="C16" s="67"/>
      <c r="D16" s="67"/>
      <c r="E16" s="67"/>
      <c r="F16" s="67"/>
      <c r="G16" s="67"/>
      <c r="H16" s="81"/>
    </row>
    <row r="17">
      <c r="A17" s="67"/>
      <c r="B17" s="72" t="s">
        <v>112</v>
      </c>
      <c r="C17" s="4"/>
      <c r="D17" s="4"/>
      <c r="E17" s="4"/>
      <c r="F17" s="4"/>
      <c r="G17" s="5"/>
      <c r="H17" s="67"/>
    </row>
    <row r="18">
      <c r="A18" s="67"/>
      <c r="B18" s="82" t="s">
        <v>113</v>
      </c>
      <c r="C18" s="83" t="s">
        <v>114</v>
      </c>
      <c r="D18" s="84"/>
      <c r="E18" s="82" t="s">
        <v>115</v>
      </c>
      <c r="F18" s="82" t="s">
        <v>103</v>
      </c>
      <c r="G18" s="82" t="s">
        <v>105</v>
      </c>
      <c r="H18" s="67"/>
    </row>
    <row r="19">
      <c r="A19" s="67"/>
      <c r="B19" s="85" t="s">
        <v>116</v>
      </c>
      <c r="C19" s="86"/>
      <c r="D19" s="17"/>
      <c r="E19" s="87"/>
      <c r="F19" s="88"/>
      <c r="G19" s="88"/>
      <c r="H19" s="67"/>
    </row>
    <row r="20">
      <c r="A20" s="67"/>
      <c r="B20" s="85" t="s">
        <v>117</v>
      </c>
      <c r="C20" s="86"/>
      <c r="D20" s="17"/>
      <c r="E20" s="87"/>
      <c r="F20" s="88"/>
      <c r="G20" s="88"/>
      <c r="H20" s="67"/>
    </row>
    <row r="21" ht="15.75" customHeight="1">
      <c r="A21" s="67"/>
      <c r="B21" s="85" t="s">
        <v>118</v>
      </c>
      <c r="C21" s="86"/>
      <c r="D21" s="17"/>
      <c r="E21" s="87"/>
      <c r="F21" s="88"/>
      <c r="G21" s="88"/>
      <c r="H21" s="67"/>
    </row>
    <row r="22" ht="15.75" customHeight="1">
      <c r="A22" s="67"/>
      <c r="B22" s="89" t="s">
        <v>119</v>
      </c>
      <c r="C22" s="86"/>
      <c r="D22" s="17"/>
      <c r="E22" s="88"/>
      <c r="F22" s="88"/>
      <c r="G22" s="88"/>
      <c r="H22" s="67"/>
    </row>
    <row r="23" ht="15.75" customHeight="1">
      <c r="A23" s="67"/>
      <c r="B23" s="89" t="s">
        <v>120</v>
      </c>
      <c r="C23" s="86"/>
      <c r="D23" s="17"/>
      <c r="E23" s="88"/>
      <c r="F23" s="88"/>
      <c r="G23" s="88"/>
      <c r="H23" s="67"/>
    </row>
    <row r="24" ht="15.75" customHeight="1">
      <c r="A24" s="67"/>
      <c r="B24" s="89" t="s">
        <v>121</v>
      </c>
      <c r="C24" s="86"/>
      <c r="D24" s="17"/>
      <c r="E24" s="88"/>
      <c r="F24" s="88"/>
      <c r="G24" s="88"/>
      <c r="H24" s="67"/>
    </row>
    <row r="25" ht="15.75" customHeight="1">
      <c r="A25" s="67"/>
      <c r="B25" s="89" t="s">
        <v>122</v>
      </c>
      <c r="C25" s="86"/>
      <c r="D25" s="17"/>
      <c r="E25" s="88"/>
      <c r="F25" s="88"/>
      <c r="G25" s="88"/>
      <c r="H25" s="67"/>
    </row>
    <row r="26" ht="15.75" customHeight="1">
      <c r="A26" s="67"/>
      <c r="B26" s="90"/>
      <c r="C26" s="67"/>
      <c r="D26" s="67"/>
      <c r="E26" s="67"/>
      <c r="F26" s="67"/>
      <c r="G26" s="67"/>
      <c r="H26" s="67"/>
    </row>
    <row r="27" ht="15.75" customHeight="1">
      <c r="A27" s="67"/>
      <c r="B27" s="90"/>
      <c r="C27" s="67"/>
      <c r="D27" s="67"/>
      <c r="E27" s="67"/>
      <c r="F27" s="67"/>
      <c r="G27" s="67"/>
      <c r="H27" s="67"/>
    </row>
    <row r="28" ht="15.75" customHeight="1">
      <c r="A28" s="67"/>
      <c r="B28" s="91" t="s">
        <v>123</v>
      </c>
      <c r="C28" s="92"/>
      <c r="D28" s="92"/>
      <c r="E28" s="92"/>
      <c r="F28" s="92"/>
      <c r="G28" s="92"/>
      <c r="H28" s="93"/>
    </row>
    <row r="29" ht="15.75" customHeight="1">
      <c r="A29" s="67"/>
      <c r="B29" s="94" t="s">
        <v>124</v>
      </c>
      <c r="C29" s="95" t="s">
        <v>125</v>
      </c>
      <c r="D29" s="76"/>
      <c r="E29" s="96" t="s">
        <v>126</v>
      </c>
      <c r="F29" s="75"/>
      <c r="G29" s="75"/>
      <c r="H29" s="76"/>
    </row>
    <row r="30" ht="15.75" customHeight="1">
      <c r="A30" s="67"/>
      <c r="B30" s="97" t="s">
        <v>127</v>
      </c>
      <c r="C30" s="98"/>
      <c r="D30" s="78" t="s">
        <v>128</v>
      </c>
      <c r="E30" s="99" t="s">
        <v>129</v>
      </c>
      <c r="F30" s="16"/>
      <c r="G30" s="16"/>
      <c r="H30" s="17"/>
    </row>
    <row r="31" ht="15.75" customHeight="1">
      <c r="A31" s="67"/>
      <c r="B31" s="100" t="s">
        <v>130</v>
      </c>
      <c r="C31" s="98"/>
      <c r="D31" s="78" t="s">
        <v>131</v>
      </c>
      <c r="E31" s="99" t="s">
        <v>132</v>
      </c>
      <c r="F31" s="16"/>
      <c r="G31" s="16"/>
      <c r="H31" s="17"/>
    </row>
    <row r="32" ht="15.75" customHeight="1">
      <c r="A32" s="67"/>
      <c r="B32" s="101"/>
      <c r="C32" s="98"/>
      <c r="D32" s="78" t="s">
        <v>133</v>
      </c>
      <c r="E32" s="99" t="s">
        <v>134</v>
      </c>
      <c r="F32" s="16"/>
      <c r="G32" s="16"/>
      <c r="H32" s="17"/>
    </row>
    <row r="33" ht="15.75" customHeight="1">
      <c r="A33" s="67"/>
      <c r="B33" s="102"/>
      <c r="C33" s="98"/>
      <c r="D33" s="78" t="s">
        <v>135</v>
      </c>
      <c r="E33" s="99" t="s">
        <v>136</v>
      </c>
      <c r="F33" s="16"/>
      <c r="G33" s="16"/>
      <c r="H33" s="17"/>
    </row>
    <row r="34" ht="15.75" customHeight="1">
      <c r="A34" s="67"/>
      <c r="B34" s="102"/>
      <c r="C34" s="98"/>
      <c r="D34" s="78" t="s">
        <v>137</v>
      </c>
      <c r="E34" s="99" t="s">
        <v>138</v>
      </c>
      <c r="F34" s="16"/>
      <c r="G34" s="16"/>
      <c r="H34" s="17"/>
    </row>
    <row r="35" ht="15.75" customHeight="1">
      <c r="A35" s="67"/>
      <c r="B35" s="102"/>
      <c r="C35" s="98"/>
      <c r="D35" s="78" t="s">
        <v>139</v>
      </c>
      <c r="E35" s="99" t="s">
        <v>140</v>
      </c>
      <c r="F35" s="16"/>
      <c r="G35" s="16"/>
      <c r="H35" s="17"/>
    </row>
    <row r="36" ht="15.75" customHeight="1">
      <c r="A36" s="67"/>
      <c r="B36" s="102"/>
      <c r="C36" s="98"/>
      <c r="D36" s="78" t="s">
        <v>141</v>
      </c>
      <c r="E36" s="99" t="s">
        <v>142</v>
      </c>
      <c r="F36" s="16"/>
      <c r="G36" s="16"/>
      <c r="H36" s="17"/>
    </row>
    <row r="37" ht="15.75" customHeight="1">
      <c r="A37" s="67"/>
      <c r="B37" s="102"/>
      <c r="C37" s="98"/>
      <c r="D37" s="78" t="s">
        <v>143</v>
      </c>
      <c r="E37" s="99" t="s">
        <v>144</v>
      </c>
      <c r="F37" s="16"/>
      <c r="G37" s="16"/>
      <c r="H37" s="17"/>
    </row>
    <row r="38" ht="15.75" customHeight="1">
      <c r="A38" s="67"/>
      <c r="B38" s="102"/>
      <c r="C38" s="98"/>
      <c r="D38" s="78" t="s">
        <v>145</v>
      </c>
      <c r="E38" s="99" t="s">
        <v>146</v>
      </c>
      <c r="F38" s="16"/>
      <c r="G38" s="16"/>
      <c r="H38" s="17"/>
    </row>
    <row r="39" ht="15.75" customHeight="1">
      <c r="A39" s="67"/>
      <c r="B39" s="103"/>
      <c r="C39" s="98"/>
      <c r="D39" s="78" t="s">
        <v>147</v>
      </c>
      <c r="E39" s="79"/>
      <c r="F39" s="16"/>
      <c r="G39" s="16"/>
      <c r="H39" s="17"/>
    </row>
    <row r="40" ht="36.75" customHeight="1">
      <c r="A40" s="67"/>
      <c r="B40" s="104" t="s">
        <v>148</v>
      </c>
      <c r="C40" s="105"/>
      <c r="D40" s="23"/>
      <c r="E40" s="106" t="s">
        <v>149</v>
      </c>
      <c r="F40" s="107"/>
      <c r="G40" s="107"/>
      <c r="H40" s="108"/>
    </row>
    <row r="41" ht="36.75" customHeight="1">
      <c r="A41" s="67"/>
      <c r="B41" s="102"/>
      <c r="C41" s="11"/>
      <c r="D41" s="13"/>
      <c r="E41" s="109" t="s">
        <v>150</v>
      </c>
      <c r="F41" s="75"/>
      <c r="G41" s="75"/>
      <c r="H41" s="76"/>
    </row>
    <row r="42" ht="15.75" customHeight="1">
      <c r="A42" s="67"/>
      <c r="B42" s="97" t="s">
        <v>151</v>
      </c>
      <c r="C42" s="98"/>
      <c r="D42" s="78" t="s">
        <v>152</v>
      </c>
      <c r="E42" s="110" t="s">
        <v>153</v>
      </c>
      <c r="F42" s="22"/>
      <c r="G42" s="22"/>
      <c r="H42" s="23"/>
    </row>
    <row r="43" ht="15.75" customHeight="1">
      <c r="A43" s="67"/>
      <c r="B43" s="100" t="s">
        <v>130</v>
      </c>
      <c r="C43" s="98"/>
      <c r="D43" s="78" t="s">
        <v>154</v>
      </c>
      <c r="E43" s="9"/>
      <c r="H43" s="10"/>
    </row>
    <row r="44" ht="15.75" customHeight="1">
      <c r="A44" s="67"/>
      <c r="B44" s="102"/>
      <c r="C44" s="98"/>
      <c r="D44" s="78" t="s">
        <v>155</v>
      </c>
      <c r="E44" s="9"/>
      <c r="H44" s="10"/>
    </row>
    <row r="45" ht="15.75" customHeight="1">
      <c r="A45" s="67"/>
      <c r="B45" s="102"/>
      <c r="C45" s="98"/>
      <c r="D45" s="78" t="s">
        <v>156</v>
      </c>
      <c r="E45" s="9"/>
      <c r="H45" s="10"/>
    </row>
    <row r="46" ht="15.75" customHeight="1">
      <c r="A46" s="67"/>
      <c r="B46" s="102"/>
      <c r="C46" s="98"/>
      <c r="D46" s="78" t="s">
        <v>157</v>
      </c>
      <c r="E46" s="9"/>
      <c r="H46" s="10"/>
    </row>
    <row r="47" ht="15.75" customHeight="1">
      <c r="A47" s="67"/>
      <c r="B47" s="102"/>
      <c r="C47" s="98"/>
      <c r="D47" s="111" t="s">
        <v>158</v>
      </c>
      <c r="E47" s="9"/>
      <c r="H47" s="10"/>
    </row>
    <row r="48" ht="15.75" customHeight="1">
      <c r="A48" s="67"/>
      <c r="B48" s="103"/>
      <c r="C48" s="98"/>
      <c r="D48" s="78" t="s">
        <v>159</v>
      </c>
      <c r="E48" s="11"/>
      <c r="F48" s="12"/>
      <c r="G48" s="12"/>
      <c r="H48" s="13"/>
    </row>
    <row r="49" ht="15.75" customHeight="1">
      <c r="A49" s="67"/>
      <c r="B49" s="90"/>
      <c r="C49" s="90"/>
      <c r="D49" s="67"/>
      <c r="E49" s="112"/>
      <c r="F49" s="67"/>
      <c r="G49" s="67"/>
      <c r="H49" s="81"/>
    </row>
    <row r="50" ht="15.75" customHeight="1">
      <c r="A50" s="67"/>
      <c r="B50" s="90"/>
      <c r="C50" s="67"/>
      <c r="D50" s="67"/>
      <c r="E50" s="112"/>
      <c r="F50" s="67"/>
      <c r="G50" s="67"/>
      <c r="H50" s="81"/>
    </row>
    <row r="51" ht="15.75" customHeight="1">
      <c r="A51" s="67"/>
      <c r="B51" s="91" t="s">
        <v>160</v>
      </c>
      <c r="C51" s="92"/>
      <c r="D51" s="93"/>
      <c r="E51" s="67"/>
      <c r="F51" s="67"/>
      <c r="G51" s="67"/>
      <c r="H51" s="81"/>
    </row>
    <row r="52" ht="15.75" customHeight="1">
      <c r="A52" s="67"/>
      <c r="B52" s="94"/>
      <c r="C52" s="95" t="s">
        <v>125</v>
      </c>
      <c r="D52" s="76"/>
      <c r="E52" s="67"/>
      <c r="F52" s="67"/>
      <c r="G52" s="67"/>
      <c r="H52" s="81"/>
    </row>
    <row r="53" ht="15.75" customHeight="1">
      <c r="A53" s="67"/>
      <c r="B53" s="113" t="s">
        <v>130</v>
      </c>
      <c r="C53" s="114"/>
      <c r="D53" s="78" t="s">
        <v>161</v>
      </c>
      <c r="E53" s="67"/>
      <c r="F53" s="67"/>
      <c r="G53" s="67"/>
      <c r="H53" s="81"/>
    </row>
    <row r="54" ht="15.75" customHeight="1">
      <c r="A54" s="67"/>
      <c r="B54" s="103"/>
      <c r="C54" s="114"/>
      <c r="D54" s="78" t="s">
        <v>162</v>
      </c>
      <c r="E54" s="67"/>
      <c r="F54" s="67"/>
      <c r="G54" s="67"/>
      <c r="H54" s="81"/>
    </row>
    <row r="55" ht="15.75" customHeight="1">
      <c r="A55" s="67"/>
      <c r="B55" s="90"/>
      <c r="C55" s="67"/>
      <c r="D55" s="67"/>
      <c r="E55" s="67"/>
      <c r="F55" s="67"/>
      <c r="G55" s="67"/>
      <c r="H55" s="81"/>
    </row>
    <row r="56" ht="15.75" customHeight="1">
      <c r="A56" s="115"/>
      <c r="B56" s="116" t="s">
        <v>163</v>
      </c>
      <c r="C56" s="115"/>
      <c r="D56" s="115"/>
      <c r="E56" s="115"/>
      <c r="F56" s="115"/>
      <c r="G56" s="115"/>
      <c r="H56" s="115"/>
    </row>
    <row r="57" ht="15.75" customHeight="1">
      <c r="A57" s="67"/>
      <c r="B57" s="67"/>
      <c r="C57" s="67"/>
      <c r="D57" s="67"/>
      <c r="E57" s="67"/>
      <c r="F57" s="67"/>
      <c r="G57" s="67"/>
      <c r="H57" s="67"/>
    </row>
    <row r="58" ht="15.75" customHeight="1">
      <c r="A58" s="67"/>
      <c r="B58" s="117" t="s">
        <v>164</v>
      </c>
      <c r="C58" s="118"/>
      <c r="D58" s="118"/>
      <c r="E58" s="118"/>
      <c r="F58" s="118"/>
      <c r="G58" s="118"/>
      <c r="H58" s="119"/>
    </row>
    <row r="59" ht="15.75" customHeight="1">
      <c r="A59" s="67"/>
      <c r="B59" s="120" t="s">
        <v>165</v>
      </c>
      <c r="C59" s="121" t="s">
        <v>166</v>
      </c>
      <c r="D59" s="16"/>
      <c r="E59" s="16"/>
      <c r="F59" s="16"/>
      <c r="G59" s="16"/>
      <c r="H59" s="17"/>
    </row>
    <row r="60" ht="15.75" customHeight="1">
      <c r="A60" s="67"/>
      <c r="B60" s="120" t="s">
        <v>167</v>
      </c>
      <c r="C60" s="121" t="s">
        <v>168</v>
      </c>
      <c r="D60" s="16"/>
      <c r="E60" s="16"/>
      <c r="F60" s="16"/>
      <c r="G60" s="16"/>
      <c r="H60" s="17"/>
    </row>
    <row r="61" ht="15.75" customHeight="1">
      <c r="A61" s="67"/>
      <c r="B61" s="120" t="s">
        <v>169</v>
      </c>
      <c r="C61" s="121" t="s">
        <v>170</v>
      </c>
      <c r="D61" s="16"/>
      <c r="E61" s="16"/>
      <c r="F61" s="16"/>
      <c r="G61" s="16"/>
      <c r="H61" s="17"/>
    </row>
    <row r="62" ht="15.75" customHeight="1">
      <c r="A62" s="67"/>
      <c r="B62" s="117" t="s">
        <v>151</v>
      </c>
      <c r="C62" s="118"/>
      <c r="D62" s="118"/>
      <c r="E62" s="118"/>
      <c r="F62" s="118"/>
      <c r="G62" s="118"/>
      <c r="H62" s="119"/>
    </row>
    <row r="63" ht="33.0" customHeight="1">
      <c r="A63" s="67"/>
      <c r="B63" s="122" t="s">
        <v>152</v>
      </c>
      <c r="C63" s="17"/>
      <c r="D63" s="123" t="s">
        <v>171</v>
      </c>
      <c r="E63" s="16"/>
      <c r="F63" s="16"/>
      <c r="G63" s="16"/>
      <c r="H63" s="17"/>
    </row>
    <row r="64" ht="17.25" customHeight="1">
      <c r="A64" s="67"/>
      <c r="B64" s="122" t="s">
        <v>154</v>
      </c>
      <c r="C64" s="17"/>
      <c r="D64" s="124" t="s">
        <v>172</v>
      </c>
      <c r="E64" s="16"/>
      <c r="F64" s="16"/>
      <c r="G64" s="16"/>
      <c r="H64" s="17"/>
    </row>
    <row r="65" ht="17.25" customHeight="1">
      <c r="A65" s="67"/>
      <c r="B65" s="122" t="s">
        <v>155</v>
      </c>
      <c r="C65" s="17"/>
      <c r="D65" s="125" t="s">
        <v>173</v>
      </c>
      <c r="E65" s="22"/>
      <c r="F65" s="22"/>
      <c r="G65" s="22"/>
      <c r="H65" s="23"/>
    </row>
    <row r="66" ht="17.25" customHeight="1">
      <c r="A66" s="67"/>
      <c r="B66" s="122" t="s">
        <v>156</v>
      </c>
      <c r="C66" s="17"/>
      <c r="D66" s="11"/>
      <c r="E66" s="12"/>
      <c r="F66" s="12"/>
      <c r="G66" s="12"/>
      <c r="H66" s="13"/>
    </row>
    <row r="67" ht="15.75" customHeight="1">
      <c r="A67" s="67"/>
      <c r="B67" s="122" t="s">
        <v>157</v>
      </c>
      <c r="C67" s="17"/>
      <c r="D67" s="124" t="s">
        <v>174</v>
      </c>
      <c r="E67" s="16"/>
      <c r="F67" s="16"/>
      <c r="G67" s="16"/>
      <c r="H67" s="17"/>
    </row>
    <row r="68" ht="29.25" customHeight="1">
      <c r="A68" s="67"/>
      <c r="B68" s="122" t="s">
        <v>158</v>
      </c>
      <c r="C68" s="17"/>
      <c r="D68" s="123" t="s">
        <v>175</v>
      </c>
      <c r="E68" s="16"/>
      <c r="F68" s="16"/>
      <c r="G68" s="16"/>
      <c r="H68" s="17"/>
    </row>
    <row r="69" ht="29.25" customHeight="1">
      <c r="A69" s="67"/>
      <c r="B69" s="122" t="s">
        <v>159</v>
      </c>
      <c r="C69" s="17"/>
      <c r="D69" s="123" t="s">
        <v>176</v>
      </c>
      <c r="E69" s="16"/>
      <c r="F69" s="16"/>
      <c r="G69" s="16"/>
      <c r="H69" s="17"/>
    </row>
  </sheetData>
  <mergeCells count="56">
    <mergeCell ref="B2:H2"/>
    <mergeCell ref="B3:H3"/>
    <mergeCell ref="B4:D4"/>
    <mergeCell ref="E4:H4"/>
    <mergeCell ref="B6:E6"/>
    <mergeCell ref="G6:H6"/>
    <mergeCell ref="C7:E7"/>
    <mergeCell ref="C8:E8"/>
    <mergeCell ref="C9:E9"/>
    <mergeCell ref="C10:E10"/>
    <mergeCell ref="C11:E11"/>
    <mergeCell ref="C12:E12"/>
    <mergeCell ref="C13:E13"/>
    <mergeCell ref="C14:E14"/>
    <mergeCell ref="B17:G17"/>
    <mergeCell ref="C18:D18"/>
    <mergeCell ref="C19:D19"/>
    <mergeCell ref="C20:D20"/>
    <mergeCell ref="C21:D21"/>
    <mergeCell ref="C22:D22"/>
    <mergeCell ref="C23:D23"/>
    <mergeCell ref="C24:D24"/>
    <mergeCell ref="C25:D25"/>
    <mergeCell ref="C29:D29"/>
    <mergeCell ref="E29:H29"/>
    <mergeCell ref="E30:H30"/>
    <mergeCell ref="E31:H31"/>
    <mergeCell ref="E32:H32"/>
    <mergeCell ref="E33:H33"/>
    <mergeCell ref="E34:H34"/>
    <mergeCell ref="E35:H35"/>
    <mergeCell ref="E36:H36"/>
    <mergeCell ref="E37:H37"/>
    <mergeCell ref="E38:H38"/>
    <mergeCell ref="C40:D41"/>
    <mergeCell ref="E41:H41"/>
    <mergeCell ref="E39:H39"/>
    <mergeCell ref="E40:H40"/>
    <mergeCell ref="E42:H48"/>
    <mergeCell ref="C52:D52"/>
    <mergeCell ref="C59:H59"/>
    <mergeCell ref="C60:H60"/>
    <mergeCell ref="C61:H61"/>
    <mergeCell ref="B67:C67"/>
    <mergeCell ref="D67:H67"/>
    <mergeCell ref="B68:C68"/>
    <mergeCell ref="D68:H68"/>
    <mergeCell ref="B69:C69"/>
    <mergeCell ref="D69:H69"/>
    <mergeCell ref="B63:C63"/>
    <mergeCell ref="D63:H63"/>
    <mergeCell ref="B64:C64"/>
    <mergeCell ref="D64:H64"/>
    <mergeCell ref="B65:C65"/>
    <mergeCell ref="D65:H66"/>
    <mergeCell ref="B66:C66"/>
  </mergeCells>
  <dataValidations>
    <dataValidation type="list" allowBlank="1" showErrorMessage="1" sqref="C52">
      <formula1>"Select,Initial Audit,Recertification Audit,Trigger Audit"</formula1>
    </dataValidation>
    <dataValidation type="list" allowBlank="1" showErrorMessage="1" sqref="C29">
      <formula1>"Select,Single-site,Multi-site,Group"</formula1>
    </dataValidation>
    <dataValidation type="list" allowBlank="1" showErrorMessage="1" sqref="C30:C39 C42:C48 C53:C54">
      <formula1>"X"</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2E75B5"/>
    <pageSetUpPr/>
  </sheetPr>
  <sheetViews>
    <sheetView workbookViewId="0"/>
  </sheetViews>
  <sheetFormatPr customHeight="1" defaultColWidth="12.63" defaultRowHeight="15.0"/>
  <cols>
    <col customWidth="1" min="1" max="1" width="2.5"/>
    <col customWidth="1" min="2" max="2" width="3.88"/>
    <col customWidth="1" min="3" max="11" width="17.0"/>
  </cols>
  <sheetData>
    <row r="1">
      <c r="B1" s="126" t="s">
        <v>95</v>
      </c>
      <c r="C1" s="16"/>
      <c r="D1" s="16"/>
      <c r="E1" s="16"/>
      <c r="F1" s="16"/>
      <c r="G1" s="16"/>
      <c r="H1" s="16"/>
      <c r="I1" s="16"/>
      <c r="J1" s="16"/>
      <c r="K1" s="17"/>
    </row>
    <row r="2">
      <c r="B2" s="127" t="s">
        <v>177</v>
      </c>
      <c r="C2" s="16"/>
      <c r="D2" s="16"/>
      <c r="E2" s="16"/>
      <c r="F2" s="16"/>
      <c r="G2" s="16"/>
      <c r="H2" s="16"/>
      <c r="I2" s="16"/>
      <c r="J2" s="16"/>
      <c r="K2" s="17"/>
    </row>
    <row r="3">
      <c r="B3" s="128"/>
    </row>
    <row r="4">
      <c r="B4" s="129"/>
      <c r="C4" s="130" t="s">
        <v>178</v>
      </c>
      <c r="D4" s="131" t="s">
        <v>104</v>
      </c>
      <c r="E4" s="131" t="s">
        <v>106</v>
      </c>
      <c r="F4" s="131" t="s">
        <v>108</v>
      </c>
      <c r="G4" s="131" t="s">
        <v>109</v>
      </c>
      <c r="H4" s="131" t="s">
        <v>111</v>
      </c>
      <c r="I4" s="131" t="s">
        <v>101</v>
      </c>
      <c r="J4" s="131" t="s">
        <v>179</v>
      </c>
      <c r="K4" s="132" t="s">
        <v>180</v>
      </c>
    </row>
    <row r="5">
      <c r="B5" s="133">
        <v>1.0</v>
      </c>
      <c r="C5" s="134"/>
      <c r="D5" s="134"/>
      <c r="E5" s="134"/>
      <c r="F5" s="134"/>
      <c r="G5" s="134"/>
      <c r="H5" s="134"/>
      <c r="I5" s="134"/>
      <c r="J5" s="134"/>
      <c r="K5" s="134"/>
    </row>
    <row r="6">
      <c r="B6" s="135">
        <v>2.0</v>
      </c>
      <c r="C6" s="136"/>
      <c r="D6" s="136"/>
      <c r="E6" s="136"/>
      <c r="F6" s="136"/>
      <c r="G6" s="136"/>
      <c r="H6" s="136"/>
      <c r="I6" s="136"/>
      <c r="J6" s="136"/>
      <c r="K6" s="136"/>
    </row>
    <row r="7">
      <c r="B7" s="135">
        <v>3.0</v>
      </c>
      <c r="C7" s="136"/>
      <c r="D7" s="136"/>
      <c r="E7" s="136"/>
      <c r="F7" s="136"/>
      <c r="G7" s="136"/>
      <c r="H7" s="136"/>
      <c r="I7" s="136"/>
      <c r="J7" s="136"/>
      <c r="K7" s="136"/>
    </row>
    <row r="8">
      <c r="B8" s="135">
        <v>4.0</v>
      </c>
      <c r="C8" s="136"/>
      <c r="D8" s="136"/>
      <c r="E8" s="136"/>
      <c r="F8" s="136"/>
      <c r="G8" s="136"/>
      <c r="H8" s="136"/>
      <c r="I8" s="136"/>
      <c r="J8" s="136"/>
      <c r="K8" s="136"/>
    </row>
    <row r="9">
      <c r="B9" s="135">
        <v>5.0</v>
      </c>
      <c r="C9" s="136"/>
      <c r="D9" s="136"/>
      <c r="E9" s="136"/>
      <c r="F9" s="136"/>
      <c r="G9" s="136"/>
      <c r="H9" s="136"/>
      <c r="I9" s="136"/>
      <c r="J9" s="136"/>
      <c r="K9" s="136"/>
    </row>
    <row r="10">
      <c r="B10" s="135">
        <v>6.0</v>
      </c>
      <c r="C10" s="136"/>
      <c r="D10" s="136"/>
      <c r="E10" s="136"/>
      <c r="F10" s="136"/>
      <c r="G10" s="136"/>
      <c r="H10" s="136"/>
      <c r="I10" s="136"/>
      <c r="J10" s="136"/>
      <c r="K10" s="136"/>
    </row>
    <row r="11">
      <c r="B11" s="135">
        <v>7.0</v>
      </c>
      <c r="C11" s="136"/>
      <c r="D11" s="136"/>
      <c r="E11" s="136"/>
      <c r="F11" s="136"/>
      <c r="G11" s="136"/>
      <c r="H11" s="136"/>
      <c r="I11" s="136"/>
      <c r="J11" s="136"/>
      <c r="K11" s="136"/>
    </row>
    <row r="12">
      <c r="B12" s="135">
        <v>8.0</v>
      </c>
      <c r="C12" s="136"/>
      <c r="D12" s="136"/>
      <c r="E12" s="136"/>
      <c r="F12" s="136"/>
      <c r="G12" s="136"/>
      <c r="H12" s="136"/>
      <c r="I12" s="136"/>
      <c r="J12" s="136"/>
      <c r="K12" s="136"/>
    </row>
    <row r="13">
      <c r="B13" s="135">
        <v>9.0</v>
      </c>
      <c r="C13" s="136"/>
      <c r="D13" s="136"/>
      <c r="E13" s="136"/>
      <c r="F13" s="136"/>
      <c r="G13" s="136"/>
      <c r="H13" s="136"/>
      <c r="I13" s="136"/>
      <c r="J13" s="136"/>
      <c r="K13" s="136"/>
    </row>
    <row r="14">
      <c r="B14" s="135">
        <v>10.0</v>
      </c>
      <c r="C14" s="136"/>
      <c r="D14" s="136"/>
      <c r="E14" s="136"/>
      <c r="F14" s="136"/>
      <c r="G14" s="136"/>
      <c r="H14" s="136"/>
      <c r="I14" s="136"/>
      <c r="J14" s="136"/>
      <c r="K14" s="136"/>
    </row>
    <row r="15">
      <c r="B15" s="135">
        <v>11.0</v>
      </c>
      <c r="C15" s="136"/>
      <c r="D15" s="136"/>
      <c r="E15" s="136"/>
      <c r="F15" s="136"/>
      <c r="G15" s="136"/>
      <c r="H15" s="136"/>
      <c r="I15" s="136"/>
      <c r="J15" s="136"/>
      <c r="K15" s="136"/>
    </row>
    <row r="16">
      <c r="B16" s="135">
        <v>12.0</v>
      </c>
      <c r="C16" s="136"/>
      <c r="D16" s="136"/>
      <c r="E16" s="136"/>
      <c r="F16" s="136"/>
      <c r="G16" s="136"/>
      <c r="H16" s="136"/>
      <c r="I16" s="136"/>
      <c r="J16" s="136"/>
      <c r="K16" s="136"/>
    </row>
    <row r="17">
      <c r="B17" s="135">
        <v>13.0</v>
      </c>
      <c r="C17" s="136"/>
      <c r="D17" s="136"/>
      <c r="E17" s="136"/>
      <c r="F17" s="136"/>
      <c r="G17" s="136"/>
      <c r="H17" s="136"/>
      <c r="I17" s="136"/>
      <c r="J17" s="136"/>
      <c r="K17" s="136"/>
    </row>
    <row r="18">
      <c r="B18" s="135">
        <v>14.0</v>
      </c>
      <c r="C18" s="136"/>
      <c r="D18" s="136"/>
      <c r="E18" s="136"/>
      <c r="F18" s="136"/>
      <c r="G18" s="136"/>
      <c r="H18" s="136"/>
      <c r="I18" s="136"/>
      <c r="J18" s="136"/>
      <c r="K18" s="136"/>
    </row>
    <row r="19">
      <c r="B19" s="135">
        <v>15.0</v>
      </c>
      <c r="C19" s="136"/>
      <c r="D19" s="136"/>
      <c r="E19" s="136"/>
      <c r="F19" s="136"/>
      <c r="G19" s="136"/>
      <c r="H19" s="136"/>
      <c r="I19" s="136"/>
      <c r="J19" s="136"/>
      <c r="K19" s="136"/>
    </row>
    <row r="20">
      <c r="B20" s="135">
        <v>16.0</v>
      </c>
      <c r="C20" s="136"/>
      <c r="D20" s="136"/>
      <c r="E20" s="136"/>
      <c r="F20" s="136"/>
      <c r="G20" s="136"/>
      <c r="H20" s="136"/>
      <c r="I20" s="136"/>
      <c r="J20" s="136"/>
      <c r="K20" s="136"/>
    </row>
    <row r="21" ht="15.75" customHeight="1">
      <c r="B21" s="135">
        <v>17.0</v>
      </c>
      <c r="C21" s="136"/>
      <c r="D21" s="136"/>
      <c r="E21" s="136"/>
      <c r="F21" s="136"/>
      <c r="G21" s="136"/>
      <c r="H21" s="136"/>
      <c r="I21" s="136"/>
      <c r="J21" s="136"/>
      <c r="K21" s="136"/>
    </row>
    <row r="22" ht="15.75" customHeight="1">
      <c r="B22" s="135">
        <v>18.0</v>
      </c>
      <c r="C22" s="136"/>
      <c r="D22" s="136"/>
      <c r="E22" s="136"/>
      <c r="F22" s="136"/>
      <c r="G22" s="136"/>
      <c r="H22" s="136"/>
      <c r="I22" s="136"/>
      <c r="J22" s="136"/>
      <c r="K22" s="136"/>
    </row>
    <row r="23" ht="15.75" customHeight="1">
      <c r="B23" s="135">
        <v>19.0</v>
      </c>
      <c r="C23" s="136"/>
      <c r="D23" s="136"/>
      <c r="E23" s="136"/>
      <c r="F23" s="136"/>
      <c r="G23" s="136"/>
      <c r="H23" s="136"/>
      <c r="I23" s="136"/>
      <c r="J23" s="136"/>
      <c r="K23" s="136"/>
    </row>
    <row r="24" ht="15.75" customHeight="1">
      <c r="B24" s="135">
        <v>20.0</v>
      </c>
      <c r="C24" s="136"/>
      <c r="D24" s="136"/>
      <c r="E24" s="136"/>
      <c r="F24" s="136"/>
      <c r="G24" s="136"/>
      <c r="H24" s="136"/>
      <c r="I24" s="136"/>
      <c r="J24" s="136"/>
      <c r="K24" s="136"/>
    </row>
    <row r="25" ht="15.75" customHeight="1">
      <c r="B25" s="135">
        <v>21.0</v>
      </c>
      <c r="C25" s="136"/>
      <c r="D25" s="136"/>
      <c r="E25" s="136"/>
      <c r="F25" s="136"/>
      <c r="G25" s="136"/>
      <c r="H25" s="136"/>
      <c r="I25" s="136"/>
      <c r="J25" s="136"/>
      <c r="K25" s="136"/>
    </row>
    <row r="26" ht="15.75" customHeight="1">
      <c r="B26" s="135">
        <v>22.0</v>
      </c>
      <c r="C26" s="136"/>
      <c r="D26" s="136"/>
      <c r="E26" s="136"/>
      <c r="F26" s="136"/>
      <c r="G26" s="136"/>
      <c r="H26" s="136"/>
      <c r="I26" s="136"/>
      <c r="J26" s="136"/>
      <c r="K26" s="136"/>
    </row>
    <row r="27" ht="15.75" customHeight="1">
      <c r="B27" s="135">
        <v>23.0</v>
      </c>
      <c r="C27" s="136"/>
      <c r="D27" s="136"/>
      <c r="E27" s="136"/>
      <c r="F27" s="136"/>
      <c r="G27" s="136"/>
      <c r="H27" s="136"/>
      <c r="I27" s="136"/>
      <c r="J27" s="136"/>
      <c r="K27" s="136"/>
    </row>
    <row r="28" ht="15.75" customHeight="1">
      <c r="B28" s="135">
        <v>24.0</v>
      </c>
      <c r="C28" s="136"/>
      <c r="D28" s="136"/>
      <c r="E28" s="136"/>
      <c r="F28" s="136"/>
      <c r="G28" s="136"/>
      <c r="H28" s="136"/>
      <c r="I28" s="136"/>
      <c r="J28" s="136"/>
      <c r="K28" s="136"/>
    </row>
    <row r="29" ht="15.75" customHeight="1">
      <c r="B29" s="135">
        <v>25.0</v>
      </c>
      <c r="C29" s="136"/>
      <c r="D29" s="136"/>
      <c r="E29" s="136"/>
      <c r="F29" s="136"/>
      <c r="G29" s="136"/>
      <c r="H29" s="136"/>
      <c r="I29" s="136"/>
      <c r="J29" s="136"/>
      <c r="K29" s="136"/>
    </row>
    <row r="30" ht="15.75" customHeight="1">
      <c r="B30" s="135">
        <v>26.0</v>
      </c>
      <c r="C30" s="136"/>
      <c r="D30" s="136"/>
      <c r="E30" s="136"/>
      <c r="F30" s="136"/>
      <c r="G30" s="136"/>
      <c r="H30" s="136"/>
      <c r="I30" s="136"/>
      <c r="J30" s="136"/>
      <c r="K30" s="136"/>
    </row>
    <row r="31" ht="15.75" customHeight="1">
      <c r="B31" s="135">
        <v>27.0</v>
      </c>
      <c r="C31" s="136"/>
      <c r="D31" s="136"/>
      <c r="E31" s="136"/>
      <c r="F31" s="136"/>
      <c r="G31" s="136"/>
      <c r="H31" s="136"/>
      <c r="I31" s="136"/>
      <c r="J31" s="136"/>
      <c r="K31" s="136"/>
    </row>
    <row r="32" ht="15.75" customHeight="1">
      <c r="B32" s="135">
        <v>28.0</v>
      </c>
      <c r="C32" s="136"/>
      <c r="D32" s="136"/>
      <c r="E32" s="136"/>
      <c r="F32" s="136"/>
      <c r="G32" s="136"/>
      <c r="H32" s="136"/>
      <c r="I32" s="136"/>
      <c r="J32" s="136"/>
      <c r="K32" s="136"/>
    </row>
    <row r="33" ht="15.75" customHeight="1">
      <c r="B33" s="135">
        <v>29.0</v>
      </c>
      <c r="C33" s="136"/>
      <c r="D33" s="136"/>
      <c r="E33" s="136"/>
      <c r="F33" s="136"/>
      <c r="G33" s="136"/>
      <c r="H33" s="136"/>
      <c r="I33" s="136"/>
      <c r="J33" s="136"/>
      <c r="K33" s="136"/>
    </row>
    <row r="34" ht="15.75" customHeight="1">
      <c r="B34" s="135">
        <v>30.0</v>
      </c>
      <c r="C34" s="136"/>
      <c r="D34" s="136"/>
      <c r="E34" s="136"/>
      <c r="F34" s="136"/>
      <c r="G34" s="136"/>
      <c r="H34" s="136"/>
      <c r="I34" s="136"/>
      <c r="J34" s="136"/>
      <c r="K34" s="136"/>
    </row>
    <row r="35" ht="15.75" customHeight="1"/>
    <row r="36" ht="13.5" customHeight="1">
      <c r="A36" s="137"/>
      <c r="B36" s="138" t="s">
        <v>181</v>
      </c>
      <c r="C36" s="137"/>
      <c r="D36" s="137"/>
      <c r="E36" s="137"/>
      <c r="F36" s="137"/>
      <c r="G36" s="137"/>
      <c r="H36" s="137"/>
      <c r="I36" s="137"/>
      <c r="J36" s="137"/>
      <c r="K36" s="137"/>
    </row>
    <row r="37" ht="13.5" customHeight="1">
      <c r="A37" s="139"/>
      <c r="B37" s="139"/>
      <c r="C37" s="139"/>
      <c r="D37" s="139"/>
      <c r="E37" s="139"/>
      <c r="F37" s="139"/>
      <c r="G37" s="139"/>
      <c r="H37" s="139"/>
      <c r="I37" s="139"/>
      <c r="J37" s="139"/>
      <c r="K37" s="139"/>
    </row>
    <row r="38" ht="13.5" customHeight="1">
      <c r="A38" s="139"/>
      <c r="B38" s="140"/>
      <c r="C38" s="141" t="s">
        <v>178</v>
      </c>
      <c r="D38" s="142" t="s">
        <v>104</v>
      </c>
      <c r="E38" s="142" t="s">
        <v>106</v>
      </c>
      <c r="F38" s="142" t="s">
        <v>108</v>
      </c>
      <c r="G38" s="142" t="s">
        <v>109</v>
      </c>
      <c r="H38" s="142" t="s">
        <v>111</v>
      </c>
      <c r="I38" s="142" t="s">
        <v>101</v>
      </c>
      <c r="J38" s="142" t="s">
        <v>179</v>
      </c>
      <c r="K38" s="143" t="s">
        <v>180</v>
      </c>
    </row>
    <row r="39" ht="13.5" customHeight="1">
      <c r="A39" s="139"/>
      <c r="B39" s="144">
        <v>1.0</v>
      </c>
      <c r="C39" s="145" t="s">
        <v>182</v>
      </c>
      <c r="D39" s="146" t="s">
        <v>183</v>
      </c>
      <c r="E39" s="146" t="s">
        <v>184</v>
      </c>
      <c r="F39" s="146" t="s">
        <v>185</v>
      </c>
      <c r="G39" s="146" t="s">
        <v>186</v>
      </c>
      <c r="H39" s="146" t="s">
        <v>187</v>
      </c>
      <c r="I39" s="146" t="s">
        <v>188</v>
      </c>
      <c r="J39" s="146" t="s">
        <v>189</v>
      </c>
      <c r="K39" s="146" t="s">
        <v>190</v>
      </c>
    </row>
    <row r="40" ht="13.5" customHeight="1">
      <c r="A40" s="139"/>
      <c r="B40" s="147">
        <v>2.0</v>
      </c>
      <c r="C40" s="148" t="s">
        <v>191</v>
      </c>
      <c r="D40" s="149" t="s">
        <v>192</v>
      </c>
      <c r="E40" s="149"/>
      <c r="F40" s="148" t="s">
        <v>193</v>
      </c>
      <c r="G40" s="148" t="s">
        <v>194</v>
      </c>
      <c r="H40" s="149" t="s">
        <v>187</v>
      </c>
      <c r="I40" s="148" t="s">
        <v>195</v>
      </c>
      <c r="J40" s="146" t="s">
        <v>196</v>
      </c>
      <c r="K40" s="149"/>
    </row>
    <row r="41" ht="13.5" customHeight="1">
      <c r="A41" s="139"/>
      <c r="B41" s="147">
        <v>3.0</v>
      </c>
      <c r="C41" s="148" t="s">
        <v>197</v>
      </c>
      <c r="D41" s="149" t="s">
        <v>198</v>
      </c>
      <c r="E41" s="149"/>
      <c r="F41" s="148" t="s">
        <v>193</v>
      </c>
      <c r="G41" s="148" t="s">
        <v>194</v>
      </c>
      <c r="H41" s="149" t="s">
        <v>187</v>
      </c>
      <c r="I41" s="148" t="s">
        <v>199</v>
      </c>
      <c r="J41" s="146" t="s">
        <v>200</v>
      </c>
      <c r="K41" s="149"/>
    </row>
    <row r="42" ht="13.5" customHeight="1">
      <c r="A42" s="139"/>
      <c r="B42" s="147">
        <v>4.0</v>
      </c>
      <c r="C42" s="148" t="s">
        <v>201</v>
      </c>
      <c r="D42" s="149" t="s">
        <v>202</v>
      </c>
      <c r="E42" s="149"/>
      <c r="F42" s="148" t="s">
        <v>203</v>
      </c>
      <c r="G42" s="148" t="s">
        <v>204</v>
      </c>
      <c r="H42" s="149" t="s">
        <v>187</v>
      </c>
      <c r="I42" s="148" t="s">
        <v>205</v>
      </c>
      <c r="J42" s="146" t="s">
        <v>206</v>
      </c>
      <c r="K42" s="149"/>
    </row>
    <row r="43" ht="13.5" customHeight="1">
      <c r="A43" s="139"/>
      <c r="B43" s="147">
        <v>5.0</v>
      </c>
      <c r="C43" s="149"/>
      <c r="D43" s="149"/>
      <c r="E43" s="149"/>
      <c r="F43" s="149"/>
      <c r="G43" s="149"/>
      <c r="H43" s="149"/>
      <c r="I43" s="149"/>
      <c r="J43" s="146"/>
      <c r="K43" s="149"/>
    </row>
    <row r="44" ht="13.5" customHeight="1">
      <c r="A44" s="139"/>
      <c r="B44" s="147">
        <v>6.0</v>
      </c>
      <c r="C44" s="149"/>
      <c r="D44" s="149"/>
      <c r="E44" s="149"/>
      <c r="F44" s="149"/>
      <c r="G44" s="149"/>
      <c r="H44" s="149"/>
      <c r="I44" s="149"/>
      <c r="J44" s="149"/>
      <c r="K44" s="149"/>
    </row>
    <row r="45" ht="13.5" customHeight="1">
      <c r="A45" s="139"/>
      <c r="B45" s="147">
        <v>7.0</v>
      </c>
      <c r="C45" s="149"/>
      <c r="D45" s="149"/>
      <c r="E45" s="149"/>
      <c r="F45" s="149"/>
      <c r="G45" s="149"/>
      <c r="H45" s="149"/>
      <c r="I45" s="149"/>
      <c r="J45" s="149"/>
      <c r="K45" s="149"/>
    </row>
  </sheetData>
  <mergeCells count="2">
    <mergeCell ref="B1:K1"/>
    <mergeCell ref="B2:K2"/>
  </mergeCells>
  <printOptions/>
  <pageMargins bottom="0.75" footer="0.0" header="0.0" left="0.7" right="0.7" top="0.75"/>
  <pageSetup orientation="landscape"/>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2E75B5"/>
    <pageSetUpPr/>
  </sheetPr>
  <sheetViews>
    <sheetView workbookViewId="0"/>
  </sheetViews>
  <sheetFormatPr customHeight="1" defaultColWidth="12.63" defaultRowHeight="15.0"/>
  <cols>
    <col customWidth="1" min="1" max="1" width="3.5"/>
    <col customWidth="1" min="2" max="2" width="3.38"/>
    <col customWidth="1" min="3" max="3" width="17.63"/>
    <col customWidth="1" min="4" max="4" width="12.25"/>
    <col customWidth="1" min="5" max="5" width="8.63"/>
    <col customWidth="1" min="6" max="6" width="12.88"/>
    <col customWidth="1" min="7" max="7" width="14.0"/>
    <col customWidth="1" min="8" max="9" width="9.5"/>
    <col customWidth="1" min="10" max="10" width="12.25"/>
    <col customWidth="1" min="11" max="11" width="10.0"/>
    <col customWidth="1" min="12" max="12" width="10.38"/>
    <col customWidth="1" min="13" max="13" width="15.0"/>
    <col customWidth="1" min="14" max="14" width="13.5"/>
    <col customWidth="1" min="15" max="15" width="19.13"/>
    <col customWidth="1" min="16" max="28" width="7.63"/>
  </cols>
  <sheetData>
    <row r="1" ht="13.5" customHeight="1">
      <c r="A1" s="150"/>
      <c r="B1" s="151"/>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row>
    <row r="2" ht="13.5" customHeight="1">
      <c r="A2" s="150"/>
      <c r="B2" s="152" t="s">
        <v>95</v>
      </c>
      <c r="C2" s="153"/>
      <c r="D2" s="153"/>
      <c r="E2" s="153"/>
      <c r="F2" s="153"/>
      <c r="G2" s="153"/>
      <c r="H2" s="153"/>
      <c r="I2" s="153"/>
      <c r="J2" s="153"/>
      <c r="K2" s="153"/>
      <c r="L2" s="150"/>
      <c r="M2" s="150"/>
      <c r="N2" s="150"/>
      <c r="O2" s="150"/>
      <c r="P2" s="150"/>
      <c r="Q2" s="150"/>
      <c r="R2" s="150"/>
      <c r="S2" s="150"/>
      <c r="T2" s="150"/>
      <c r="U2" s="150"/>
      <c r="V2" s="150"/>
      <c r="W2" s="150"/>
      <c r="X2" s="150"/>
      <c r="Y2" s="150"/>
      <c r="Z2" s="150"/>
      <c r="AA2" s="150"/>
      <c r="AB2" s="150"/>
    </row>
    <row r="3" ht="66.0" customHeight="1">
      <c r="A3" s="150"/>
      <c r="B3" s="154" t="s">
        <v>207</v>
      </c>
      <c r="C3" s="16"/>
      <c r="D3" s="16"/>
      <c r="E3" s="16"/>
      <c r="F3" s="16"/>
      <c r="G3" s="16"/>
      <c r="H3" s="16"/>
      <c r="I3" s="16"/>
      <c r="J3" s="16"/>
      <c r="K3" s="17"/>
      <c r="L3" s="150"/>
      <c r="M3" s="150"/>
      <c r="N3" s="150"/>
      <c r="O3" s="150"/>
      <c r="P3" s="150"/>
      <c r="Q3" s="150"/>
      <c r="R3" s="150"/>
      <c r="S3" s="150"/>
      <c r="T3" s="150"/>
      <c r="U3" s="150"/>
      <c r="V3" s="150"/>
      <c r="W3" s="150"/>
      <c r="X3" s="150"/>
      <c r="Y3" s="150"/>
      <c r="Z3" s="150"/>
      <c r="AA3" s="150"/>
      <c r="AB3" s="150"/>
    </row>
    <row r="4" ht="18.75" customHeight="1">
      <c r="A4" s="151"/>
      <c r="B4" s="70" t="s">
        <v>97</v>
      </c>
      <c r="C4" s="16"/>
      <c r="D4" s="16"/>
      <c r="E4" s="17"/>
      <c r="F4" s="155" t="s">
        <v>208</v>
      </c>
      <c r="G4" s="17"/>
      <c r="H4" s="151"/>
      <c r="I4" s="151"/>
      <c r="J4" s="151"/>
      <c r="K4" s="151"/>
      <c r="L4" s="151"/>
      <c r="M4" s="151"/>
      <c r="N4" s="151"/>
      <c r="O4" s="151"/>
      <c r="P4" s="151"/>
      <c r="Q4" s="151"/>
      <c r="R4" s="151"/>
      <c r="S4" s="151"/>
      <c r="T4" s="151"/>
      <c r="U4" s="151"/>
      <c r="V4" s="151"/>
      <c r="W4" s="151"/>
      <c r="X4" s="151"/>
      <c r="Y4" s="151"/>
      <c r="Z4" s="151"/>
      <c r="AA4" s="151"/>
      <c r="AB4" s="151"/>
    </row>
    <row r="5" ht="13.5" customHeight="1">
      <c r="A5" s="150"/>
      <c r="B5" s="151"/>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row>
    <row r="6" ht="27.75" customHeight="1">
      <c r="A6" s="150"/>
      <c r="B6" s="156" t="s">
        <v>209</v>
      </c>
      <c r="C6" s="153"/>
      <c r="D6" s="153"/>
      <c r="E6" s="153"/>
      <c r="F6" s="153"/>
      <c r="G6" s="84"/>
      <c r="H6" s="157" t="s">
        <v>210</v>
      </c>
      <c r="I6" s="16"/>
      <c r="J6" s="17"/>
      <c r="K6" s="158" t="s">
        <v>211</v>
      </c>
      <c r="L6" s="16"/>
      <c r="M6" s="17"/>
      <c r="N6" s="159" t="s">
        <v>212</v>
      </c>
      <c r="O6" s="160" t="s">
        <v>213</v>
      </c>
      <c r="P6" s="150"/>
      <c r="Q6" s="150"/>
      <c r="R6" s="150"/>
      <c r="S6" s="150"/>
      <c r="T6" s="150"/>
      <c r="U6" s="150"/>
      <c r="V6" s="150"/>
      <c r="W6" s="150"/>
      <c r="X6" s="150"/>
      <c r="Y6" s="150"/>
      <c r="Z6" s="150"/>
      <c r="AA6" s="150"/>
      <c r="AB6" s="150"/>
    </row>
    <row r="7" ht="24.75" customHeight="1">
      <c r="A7" s="150"/>
      <c r="B7" s="161"/>
      <c r="C7" s="162" t="s">
        <v>214</v>
      </c>
      <c r="D7" s="163" t="s">
        <v>215</v>
      </c>
      <c r="E7" s="164" t="s">
        <v>216</v>
      </c>
      <c r="F7" s="165" t="s">
        <v>217</v>
      </c>
      <c r="G7" s="165" t="s">
        <v>218</v>
      </c>
      <c r="H7" s="166" t="s">
        <v>219</v>
      </c>
      <c r="I7" s="166" t="s">
        <v>215</v>
      </c>
      <c r="J7" s="167" t="s">
        <v>220</v>
      </c>
      <c r="K7" s="168" t="s">
        <v>219</v>
      </c>
      <c r="L7" s="169" t="s">
        <v>221</v>
      </c>
      <c r="M7" s="170" t="s">
        <v>222</v>
      </c>
      <c r="N7" s="24"/>
      <c r="O7" s="24"/>
      <c r="P7" s="150"/>
      <c r="Q7" s="150"/>
      <c r="R7" s="150"/>
      <c r="S7" s="150"/>
      <c r="T7" s="150"/>
      <c r="U7" s="150"/>
      <c r="V7" s="150"/>
      <c r="W7" s="150"/>
      <c r="X7" s="150"/>
      <c r="Y7" s="150"/>
      <c r="Z7" s="150"/>
      <c r="AA7" s="150"/>
      <c r="AB7" s="150"/>
    </row>
    <row r="8" ht="13.5" customHeight="1">
      <c r="A8" s="150"/>
      <c r="B8" s="171">
        <v>1.0</v>
      </c>
      <c r="C8" s="172"/>
      <c r="D8" s="172"/>
      <c r="E8" s="173" t="s">
        <v>125</v>
      </c>
      <c r="F8" s="172"/>
      <c r="G8" s="174" t="s">
        <v>223</v>
      </c>
      <c r="H8" s="173" t="s">
        <v>125</v>
      </c>
      <c r="I8" s="175"/>
      <c r="J8" s="175"/>
      <c r="K8" s="173" t="s">
        <v>125</v>
      </c>
      <c r="L8" s="175"/>
      <c r="M8" s="175"/>
      <c r="N8" s="173" t="s">
        <v>125</v>
      </c>
      <c r="O8" s="172"/>
      <c r="P8" s="150"/>
      <c r="Q8" s="150"/>
      <c r="R8" s="150"/>
      <c r="S8" s="150"/>
      <c r="T8" s="150"/>
      <c r="U8" s="150"/>
      <c r="V8" s="150"/>
      <c r="W8" s="150"/>
      <c r="X8" s="150"/>
      <c r="Y8" s="150"/>
      <c r="Z8" s="150"/>
      <c r="AA8" s="150"/>
      <c r="AB8" s="150"/>
    </row>
    <row r="9" ht="13.5" customHeight="1">
      <c r="A9" s="150"/>
      <c r="B9" s="176">
        <v>2.0</v>
      </c>
      <c r="C9" s="172"/>
      <c r="D9" s="172"/>
      <c r="E9" s="173" t="s">
        <v>125</v>
      </c>
      <c r="F9" s="172"/>
      <c r="G9" s="177" t="s">
        <v>223</v>
      </c>
      <c r="H9" s="173" t="s">
        <v>125</v>
      </c>
      <c r="I9" s="175"/>
      <c r="J9" s="175"/>
      <c r="K9" s="173" t="s">
        <v>125</v>
      </c>
      <c r="L9" s="175"/>
      <c r="M9" s="175"/>
      <c r="N9" s="173" t="s">
        <v>125</v>
      </c>
      <c r="O9" s="172"/>
      <c r="P9" s="150"/>
      <c r="Q9" s="150"/>
      <c r="R9" s="150"/>
      <c r="S9" s="150"/>
      <c r="T9" s="150"/>
      <c r="U9" s="150"/>
      <c r="V9" s="150"/>
      <c r="W9" s="150"/>
      <c r="X9" s="150"/>
      <c r="Y9" s="150"/>
      <c r="Z9" s="150"/>
      <c r="AA9" s="150"/>
      <c r="AB9" s="150"/>
    </row>
    <row r="10" ht="13.5" customHeight="1">
      <c r="A10" s="150"/>
      <c r="B10" s="176">
        <v>3.0</v>
      </c>
      <c r="C10" s="172"/>
      <c r="D10" s="172"/>
      <c r="E10" s="173" t="s">
        <v>125</v>
      </c>
      <c r="F10" s="172"/>
      <c r="G10" s="177" t="s">
        <v>223</v>
      </c>
      <c r="H10" s="173" t="s">
        <v>125</v>
      </c>
      <c r="I10" s="175"/>
      <c r="J10" s="175"/>
      <c r="K10" s="173" t="s">
        <v>125</v>
      </c>
      <c r="L10" s="175"/>
      <c r="M10" s="175"/>
      <c r="N10" s="173" t="s">
        <v>125</v>
      </c>
      <c r="O10" s="172"/>
      <c r="P10" s="150"/>
      <c r="Q10" s="150"/>
      <c r="R10" s="150"/>
      <c r="S10" s="150"/>
      <c r="T10" s="150"/>
      <c r="U10" s="150"/>
      <c r="V10" s="150"/>
      <c r="W10" s="150"/>
      <c r="X10" s="150"/>
      <c r="Y10" s="150"/>
      <c r="Z10" s="150"/>
      <c r="AA10" s="150"/>
      <c r="AB10" s="150"/>
    </row>
    <row r="11" ht="13.5" customHeight="1">
      <c r="A11" s="150"/>
      <c r="B11" s="176">
        <v>4.0</v>
      </c>
      <c r="C11" s="172"/>
      <c r="D11" s="172"/>
      <c r="E11" s="173" t="s">
        <v>125</v>
      </c>
      <c r="F11" s="172"/>
      <c r="G11" s="177" t="s">
        <v>223</v>
      </c>
      <c r="H11" s="173" t="s">
        <v>125</v>
      </c>
      <c r="I11" s="175"/>
      <c r="J11" s="175"/>
      <c r="K11" s="173" t="s">
        <v>125</v>
      </c>
      <c r="L11" s="175"/>
      <c r="M11" s="175"/>
      <c r="N11" s="173" t="s">
        <v>125</v>
      </c>
      <c r="O11" s="172"/>
      <c r="P11" s="150"/>
      <c r="Q11" s="150"/>
      <c r="R11" s="150"/>
      <c r="S11" s="150"/>
      <c r="T11" s="150"/>
      <c r="U11" s="150"/>
      <c r="V11" s="150"/>
      <c r="W11" s="150"/>
      <c r="X11" s="150"/>
      <c r="Y11" s="150"/>
      <c r="Z11" s="150"/>
      <c r="AA11" s="150"/>
      <c r="AB11" s="150"/>
    </row>
    <row r="12" ht="13.5" customHeight="1">
      <c r="A12" s="150"/>
      <c r="B12" s="176">
        <v>5.0</v>
      </c>
      <c r="C12" s="172"/>
      <c r="D12" s="172"/>
      <c r="E12" s="173" t="s">
        <v>125</v>
      </c>
      <c r="F12" s="172"/>
      <c r="G12" s="177" t="s">
        <v>223</v>
      </c>
      <c r="H12" s="173" t="s">
        <v>125</v>
      </c>
      <c r="I12" s="175"/>
      <c r="J12" s="175"/>
      <c r="K12" s="173" t="s">
        <v>125</v>
      </c>
      <c r="L12" s="175"/>
      <c r="M12" s="175"/>
      <c r="N12" s="173" t="s">
        <v>125</v>
      </c>
      <c r="O12" s="172"/>
      <c r="P12" s="150"/>
      <c r="Q12" s="150"/>
      <c r="R12" s="150"/>
      <c r="S12" s="150"/>
      <c r="T12" s="150"/>
      <c r="U12" s="150"/>
      <c r="V12" s="150"/>
      <c r="W12" s="150"/>
      <c r="X12" s="150"/>
      <c r="Y12" s="150"/>
      <c r="Z12" s="150"/>
      <c r="AA12" s="150"/>
      <c r="AB12" s="150"/>
    </row>
    <row r="13" ht="13.5" customHeight="1">
      <c r="A13" s="150"/>
      <c r="B13" s="176">
        <v>6.0</v>
      </c>
      <c r="C13" s="172"/>
      <c r="D13" s="172"/>
      <c r="E13" s="173" t="s">
        <v>125</v>
      </c>
      <c r="F13" s="172"/>
      <c r="G13" s="177" t="s">
        <v>223</v>
      </c>
      <c r="H13" s="173" t="s">
        <v>125</v>
      </c>
      <c r="I13" s="175"/>
      <c r="J13" s="175"/>
      <c r="K13" s="173" t="s">
        <v>125</v>
      </c>
      <c r="L13" s="175"/>
      <c r="M13" s="175"/>
      <c r="N13" s="173" t="s">
        <v>125</v>
      </c>
      <c r="O13" s="172"/>
      <c r="P13" s="150"/>
      <c r="Q13" s="150"/>
      <c r="R13" s="150"/>
      <c r="S13" s="150"/>
      <c r="T13" s="150"/>
      <c r="U13" s="150"/>
      <c r="V13" s="150"/>
      <c r="W13" s="150"/>
      <c r="X13" s="150"/>
      <c r="Y13" s="150"/>
      <c r="Z13" s="150"/>
      <c r="AA13" s="150"/>
      <c r="AB13" s="150"/>
    </row>
    <row r="14" ht="13.5" customHeight="1">
      <c r="A14" s="150"/>
      <c r="B14" s="176">
        <v>7.0</v>
      </c>
      <c r="C14" s="172"/>
      <c r="D14" s="172"/>
      <c r="E14" s="173" t="s">
        <v>125</v>
      </c>
      <c r="F14" s="172"/>
      <c r="G14" s="177" t="s">
        <v>223</v>
      </c>
      <c r="H14" s="173" t="s">
        <v>125</v>
      </c>
      <c r="I14" s="175"/>
      <c r="J14" s="175"/>
      <c r="K14" s="173" t="s">
        <v>125</v>
      </c>
      <c r="L14" s="175"/>
      <c r="M14" s="175"/>
      <c r="N14" s="173" t="s">
        <v>125</v>
      </c>
      <c r="O14" s="172"/>
      <c r="P14" s="150"/>
      <c r="Q14" s="150"/>
      <c r="R14" s="150"/>
      <c r="S14" s="150"/>
      <c r="T14" s="150"/>
      <c r="U14" s="150"/>
      <c r="V14" s="150"/>
      <c r="W14" s="150"/>
      <c r="X14" s="150"/>
      <c r="Y14" s="150"/>
      <c r="Z14" s="150"/>
      <c r="AA14" s="150"/>
      <c r="AB14" s="150"/>
    </row>
    <row r="15" ht="13.5" customHeight="1">
      <c r="A15" s="150"/>
      <c r="B15" s="176">
        <v>8.0</v>
      </c>
      <c r="C15" s="172"/>
      <c r="D15" s="172"/>
      <c r="E15" s="173" t="s">
        <v>125</v>
      </c>
      <c r="F15" s="172"/>
      <c r="G15" s="177" t="s">
        <v>223</v>
      </c>
      <c r="H15" s="173" t="s">
        <v>125</v>
      </c>
      <c r="I15" s="175"/>
      <c r="J15" s="175"/>
      <c r="K15" s="173" t="s">
        <v>125</v>
      </c>
      <c r="L15" s="175"/>
      <c r="M15" s="175"/>
      <c r="N15" s="173" t="s">
        <v>125</v>
      </c>
      <c r="O15" s="172"/>
      <c r="P15" s="150"/>
      <c r="Q15" s="150"/>
      <c r="R15" s="150"/>
      <c r="S15" s="150"/>
      <c r="T15" s="150"/>
      <c r="U15" s="150"/>
      <c r="V15" s="150"/>
      <c r="W15" s="150"/>
      <c r="X15" s="150"/>
      <c r="Y15" s="150"/>
      <c r="Z15" s="150"/>
      <c r="AA15" s="150"/>
      <c r="AB15" s="150"/>
    </row>
    <row r="16" ht="13.5" customHeight="1">
      <c r="A16" s="150"/>
      <c r="B16" s="176">
        <v>9.0</v>
      </c>
      <c r="C16" s="172"/>
      <c r="D16" s="172"/>
      <c r="E16" s="173" t="s">
        <v>125</v>
      </c>
      <c r="F16" s="172"/>
      <c r="G16" s="177" t="s">
        <v>223</v>
      </c>
      <c r="H16" s="173" t="s">
        <v>125</v>
      </c>
      <c r="I16" s="175"/>
      <c r="J16" s="175"/>
      <c r="K16" s="173" t="s">
        <v>125</v>
      </c>
      <c r="L16" s="175"/>
      <c r="M16" s="175"/>
      <c r="N16" s="173" t="s">
        <v>125</v>
      </c>
      <c r="O16" s="172"/>
      <c r="P16" s="150"/>
      <c r="Q16" s="150"/>
      <c r="R16" s="150"/>
      <c r="S16" s="150"/>
      <c r="T16" s="150"/>
      <c r="U16" s="150"/>
      <c r="V16" s="150"/>
      <c r="W16" s="150"/>
      <c r="X16" s="150"/>
      <c r="Y16" s="150"/>
      <c r="Z16" s="150"/>
      <c r="AA16" s="150"/>
      <c r="AB16" s="150"/>
    </row>
    <row r="17" ht="13.5" customHeight="1">
      <c r="A17" s="150"/>
      <c r="B17" s="176">
        <v>10.0</v>
      </c>
      <c r="C17" s="172"/>
      <c r="D17" s="172"/>
      <c r="E17" s="173" t="s">
        <v>125</v>
      </c>
      <c r="F17" s="172"/>
      <c r="G17" s="177" t="s">
        <v>223</v>
      </c>
      <c r="H17" s="173" t="s">
        <v>125</v>
      </c>
      <c r="I17" s="175"/>
      <c r="J17" s="175"/>
      <c r="K17" s="173" t="s">
        <v>125</v>
      </c>
      <c r="L17" s="175"/>
      <c r="M17" s="175"/>
      <c r="N17" s="173" t="s">
        <v>125</v>
      </c>
      <c r="O17" s="172"/>
      <c r="P17" s="150"/>
      <c r="Q17" s="150"/>
      <c r="R17" s="150"/>
      <c r="S17" s="150"/>
      <c r="T17" s="150"/>
      <c r="U17" s="150"/>
      <c r="V17" s="150"/>
      <c r="W17" s="150"/>
      <c r="X17" s="150"/>
      <c r="Y17" s="150"/>
      <c r="Z17" s="150"/>
      <c r="AA17" s="150"/>
      <c r="AB17" s="150"/>
    </row>
    <row r="18" ht="13.5" customHeight="1">
      <c r="A18" s="150"/>
      <c r="B18" s="176">
        <v>11.0</v>
      </c>
      <c r="C18" s="172"/>
      <c r="D18" s="172"/>
      <c r="E18" s="173" t="s">
        <v>125</v>
      </c>
      <c r="F18" s="172"/>
      <c r="G18" s="177" t="s">
        <v>223</v>
      </c>
      <c r="H18" s="173" t="s">
        <v>125</v>
      </c>
      <c r="I18" s="175"/>
      <c r="J18" s="175"/>
      <c r="K18" s="173" t="s">
        <v>125</v>
      </c>
      <c r="L18" s="175"/>
      <c r="M18" s="175"/>
      <c r="N18" s="173" t="s">
        <v>125</v>
      </c>
      <c r="O18" s="172"/>
      <c r="P18" s="150"/>
      <c r="Q18" s="150"/>
      <c r="R18" s="150"/>
      <c r="S18" s="150"/>
      <c r="T18" s="150"/>
      <c r="U18" s="150"/>
      <c r="V18" s="150"/>
      <c r="W18" s="150"/>
      <c r="X18" s="150"/>
      <c r="Y18" s="150"/>
      <c r="Z18" s="150"/>
      <c r="AA18" s="150"/>
      <c r="AB18" s="150"/>
    </row>
    <row r="19" ht="13.5" customHeight="1">
      <c r="A19" s="150"/>
      <c r="B19" s="176">
        <v>12.0</v>
      </c>
      <c r="C19" s="172"/>
      <c r="D19" s="172"/>
      <c r="E19" s="173" t="s">
        <v>125</v>
      </c>
      <c r="F19" s="172"/>
      <c r="G19" s="177" t="s">
        <v>223</v>
      </c>
      <c r="H19" s="173" t="s">
        <v>125</v>
      </c>
      <c r="I19" s="175"/>
      <c r="J19" s="175"/>
      <c r="K19" s="173" t="s">
        <v>125</v>
      </c>
      <c r="L19" s="175"/>
      <c r="M19" s="175"/>
      <c r="N19" s="173" t="s">
        <v>125</v>
      </c>
      <c r="O19" s="172"/>
      <c r="P19" s="150"/>
      <c r="Q19" s="150"/>
      <c r="R19" s="150"/>
      <c r="S19" s="150"/>
      <c r="T19" s="150"/>
      <c r="U19" s="150"/>
      <c r="V19" s="150"/>
      <c r="W19" s="150"/>
      <c r="X19" s="150"/>
      <c r="Y19" s="150"/>
      <c r="Z19" s="150"/>
      <c r="AA19" s="150"/>
      <c r="AB19" s="150"/>
    </row>
    <row r="20" ht="13.5" customHeight="1">
      <c r="A20" s="150"/>
      <c r="B20" s="176">
        <v>13.0</v>
      </c>
      <c r="C20" s="172"/>
      <c r="D20" s="172"/>
      <c r="E20" s="173" t="s">
        <v>125</v>
      </c>
      <c r="F20" s="172"/>
      <c r="G20" s="177" t="s">
        <v>223</v>
      </c>
      <c r="H20" s="173" t="s">
        <v>125</v>
      </c>
      <c r="I20" s="175"/>
      <c r="J20" s="175"/>
      <c r="K20" s="173" t="s">
        <v>125</v>
      </c>
      <c r="L20" s="175"/>
      <c r="M20" s="175"/>
      <c r="N20" s="173" t="s">
        <v>125</v>
      </c>
      <c r="O20" s="172"/>
      <c r="P20" s="150"/>
      <c r="Q20" s="150"/>
      <c r="R20" s="150"/>
      <c r="S20" s="150"/>
      <c r="T20" s="150"/>
      <c r="U20" s="150"/>
      <c r="V20" s="150"/>
      <c r="W20" s="150"/>
      <c r="X20" s="150"/>
      <c r="Y20" s="150"/>
      <c r="Z20" s="150"/>
      <c r="AA20" s="150"/>
      <c r="AB20" s="150"/>
    </row>
    <row r="21" ht="13.5" customHeight="1">
      <c r="A21" s="150"/>
      <c r="B21" s="176">
        <v>14.0</v>
      </c>
      <c r="C21" s="172"/>
      <c r="D21" s="172"/>
      <c r="E21" s="173" t="s">
        <v>125</v>
      </c>
      <c r="F21" s="172"/>
      <c r="G21" s="177" t="s">
        <v>223</v>
      </c>
      <c r="H21" s="173" t="s">
        <v>125</v>
      </c>
      <c r="I21" s="175"/>
      <c r="J21" s="175"/>
      <c r="K21" s="173" t="s">
        <v>125</v>
      </c>
      <c r="L21" s="175"/>
      <c r="M21" s="175"/>
      <c r="N21" s="173" t="s">
        <v>125</v>
      </c>
      <c r="O21" s="172"/>
      <c r="P21" s="150"/>
      <c r="Q21" s="150"/>
      <c r="R21" s="150"/>
      <c r="S21" s="150"/>
      <c r="T21" s="150"/>
      <c r="U21" s="150"/>
      <c r="V21" s="150"/>
      <c r="W21" s="150"/>
      <c r="X21" s="150"/>
      <c r="Y21" s="150"/>
      <c r="Z21" s="150"/>
      <c r="AA21" s="150"/>
      <c r="AB21" s="150"/>
    </row>
    <row r="22" ht="13.5" customHeight="1">
      <c r="A22" s="150"/>
      <c r="B22" s="176">
        <v>15.0</v>
      </c>
      <c r="C22" s="172"/>
      <c r="D22" s="172"/>
      <c r="E22" s="173" t="s">
        <v>125</v>
      </c>
      <c r="F22" s="172"/>
      <c r="G22" s="177" t="s">
        <v>223</v>
      </c>
      <c r="H22" s="173" t="s">
        <v>125</v>
      </c>
      <c r="I22" s="175"/>
      <c r="J22" s="175"/>
      <c r="K22" s="173" t="s">
        <v>125</v>
      </c>
      <c r="L22" s="175"/>
      <c r="M22" s="175"/>
      <c r="N22" s="173" t="s">
        <v>125</v>
      </c>
      <c r="O22" s="172"/>
      <c r="P22" s="150"/>
      <c r="Q22" s="150"/>
      <c r="R22" s="150"/>
      <c r="S22" s="150"/>
      <c r="T22" s="150"/>
      <c r="U22" s="150"/>
      <c r="V22" s="150"/>
      <c r="W22" s="150"/>
      <c r="X22" s="150"/>
      <c r="Y22" s="150"/>
      <c r="Z22" s="150"/>
      <c r="AA22" s="150"/>
      <c r="AB22" s="150"/>
    </row>
    <row r="23" ht="13.5" customHeight="1">
      <c r="A23" s="150"/>
      <c r="B23" s="176">
        <v>16.0</v>
      </c>
      <c r="C23" s="172"/>
      <c r="D23" s="172"/>
      <c r="E23" s="173" t="s">
        <v>125</v>
      </c>
      <c r="F23" s="172"/>
      <c r="G23" s="177" t="s">
        <v>223</v>
      </c>
      <c r="H23" s="173" t="s">
        <v>125</v>
      </c>
      <c r="I23" s="175"/>
      <c r="J23" s="175"/>
      <c r="K23" s="173" t="s">
        <v>125</v>
      </c>
      <c r="L23" s="175"/>
      <c r="M23" s="175"/>
      <c r="N23" s="173" t="s">
        <v>125</v>
      </c>
      <c r="O23" s="172"/>
      <c r="P23" s="150"/>
      <c r="Q23" s="150"/>
      <c r="R23" s="150"/>
      <c r="S23" s="150"/>
      <c r="T23" s="150"/>
      <c r="U23" s="150"/>
      <c r="V23" s="150"/>
      <c r="W23" s="150"/>
      <c r="X23" s="150"/>
      <c r="Y23" s="150"/>
      <c r="Z23" s="150"/>
      <c r="AA23" s="150"/>
      <c r="AB23" s="150"/>
    </row>
    <row r="24" ht="13.5" customHeight="1">
      <c r="A24" s="150"/>
      <c r="B24" s="176">
        <v>17.0</v>
      </c>
      <c r="C24" s="172"/>
      <c r="D24" s="172"/>
      <c r="E24" s="173" t="s">
        <v>125</v>
      </c>
      <c r="F24" s="172"/>
      <c r="G24" s="177" t="s">
        <v>223</v>
      </c>
      <c r="H24" s="173" t="s">
        <v>125</v>
      </c>
      <c r="I24" s="175"/>
      <c r="J24" s="175"/>
      <c r="K24" s="173" t="s">
        <v>125</v>
      </c>
      <c r="L24" s="175"/>
      <c r="M24" s="175"/>
      <c r="N24" s="173" t="s">
        <v>125</v>
      </c>
      <c r="O24" s="172"/>
      <c r="P24" s="150"/>
      <c r="Q24" s="150"/>
      <c r="R24" s="150"/>
      <c r="S24" s="150"/>
      <c r="T24" s="150"/>
      <c r="U24" s="150"/>
      <c r="V24" s="150"/>
      <c r="W24" s="150"/>
      <c r="X24" s="150"/>
      <c r="Y24" s="150"/>
      <c r="Z24" s="150"/>
      <c r="AA24" s="150"/>
      <c r="AB24" s="150"/>
    </row>
    <row r="25" ht="13.5" customHeight="1">
      <c r="A25" s="150"/>
      <c r="B25" s="176">
        <v>18.0</v>
      </c>
      <c r="C25" s="172"/>
      <c r="D25" s="172"/>
      <c r="E25" s="173" t="s">
        <v>125</v>
      </c>
      <c r="F25" s="172"/>
      <c r="G25" s="177" t="s">
        <v>223</v>
      </c>
      <c r="H25" s="173" t="s">
        <v>125</v>
      </c>
      <c r="I25" s="175"/>
      <c r="J25" s="175"/>
      <c r="K25" s="173" t="s">
        <v>125</v>
      </c>
      <c r="L25" s="175"/>
      <c r="M25" s="175"/>
      <c r="N25" s="173" t="s">
        <v>125</v>
      </c>
      <c r="O25" s="172"/>
      <c r="P25" s="150"/>
      <c r="Q25" s="150"/>
      <c r="R25" s="150"/>
      <c r="S25" s="150"/>
      <c r="T25" s="150"/>
      <c r="U25" s="150"/>
      <c r="V25" s="150"/>
      <c r="W25" s="150"/>
      <c r="X25" s="150"/>
      <c r="Y25" s="150"/>
      <c r="Z25" s="150"/>
      <c r="AA25" s="150"/>
      <c r="AB25" s="150"/>
    </row>
    <row r="26" ht="13.5" customHeight="1">
      <c r="A26" s="150"/>
      <c r="B26" s="176">
        <v>19.0</v>
      </c>
      <c r="C26" s="172"/>
      <c r="D26" s="172"/>
      <c r="E26" s="173" t="s">
        <v>125</v>
      </c>
      <c r="F26" s="172"/>
      <c r="G26" s="177" t="s">
        <v>223</v>
      </c>
      <c r="H26" s="173" t="s">
        <v>125</v>
      </c>
      <c r="I26" s="175"/>
      <c r="J26" s="175"/>
      <c r="K26" s="173" t="s">
        <v>125</v>
      </c>
      <c r="L26" s="175"/>
      <c r="M26" s="175"/>
      <c r="N26" s="173" t="s">
        <v>125</v>
      </c>
      <c r="O26" s="172"/>
      <c r="P26" s="150"/>
      <c r="Q26" s="150"/>
      <c r="R26" s="150"/>
      <c r="S26" s="150"/>
      <c r="T26" s="150"/>
      <c r="U26" s="150"/>
      <c r="V26" s="150"/>
      <c r="W26" s="150"/>
      <c r="X26" s="150"/>
      <c r="Y26" s="150"/>
      <c r="Z26" s="150"/>
      <c r="AA26" s="150"/>
      <c r="AB26" s="150"/>
    </row>
    <row r="27" ht="13.5" customHeight="1">
      <c r="A27" s="150"/>
      <c r="B27" s="176">
        <v>20.0</v>
      </c>
      <c r="C27" s="172"/>
      <c r="D27" s="172"/>
      <c r="E27" s="173" t="s">
        <v>125</v>
      </c>
      <c r="F27" s="172"/>
      <c r="G27" s="177" t="s">
        <v>223</v>
      </c>
      <c r="H27" s="173" t="s">
        <v>125</v>
      </c>
      <c r="I27" s="175"/>
      <c r="J27" s="175"/>
      <c r="K27" s="173" t="s">
        <v>125</v>
      </c>
      <c r="L27" s="175"/>
      <c r="M27" s="175"/>
      <c r="N27" s="173" t="s">
        <v>125</v>
      </c>
      <c r="O27" s="172"/>
      <c r="P27" s="150"/>
      <c r="Q27" s="150"/>
      <c r="R27" s="150"/>
      <c r="S27" s="150"/>
      <c r="T27" s="150"/>
      <c r="U27" s="150"/>
      <c r="V27" s="150"/>
      <c r="W27" s="150"/>
      <c r="X27" s="150"/>
      <c r="Y27" s="150"/>
      <c r="Z27" s="150"/>
      <c r="AA27" s="150"/>
      <c r="AB27" s="150"/>
    </row>
    <row r="28" ht="13.5" customHeight="1">
      <c r="A28" s="150"/>
      <c r="B28" s="178" t="s">
        <v>224</v>
      </c>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row>
    <row r="29" ht="13.5" customHeight="1">
      <c r="A29" s="150"/>
      <c r="B29" s="151"/>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row>
    <row r="30" ht="13.5" customHeight="1">
      <c r="A30" s="115"/>
      <c r="B30" s="179" t="s">
        <v>181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row>
    <row r="31" ht="13.5" customHeight="1">
      <c r="A31" s="150"/>
      <c r="B31" s="151"/>
      <c r="C31" s="151"/>
      <c r="D31" s="151"/>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row>
    <row r="32" ht="15.75" customHeight="1">
      <c r="A32" s="150"/>
      <c r="B32" s="180"/>
      <c r="C32" s="181" t="s">
        <v>209</v>
      </c>
      <c r="D32" s="16"/>
      <c r="E32" s="16"/>
      <c r="F32" s="16"/>
      <c r="G32" s="17"/>
      <c r="H32" s="181" t="s">
        <v>210</v>
      </c>
      <c r="I32" s="16"/>
      <c r="J32" s="17"/>
      <c r="K32" s="182" t="s">
        <v>211</v>
      </c>
      <c r="L32" s="17"/>
      <c r="M32" s="183" t="s">
        <v>225</v>
      </c>
      <c r="N32" s="180" t="s">
        <v>212</v>
      </c>
      <c r="O32" s="180" t="s">
        <v>226</v>
      </c>
      <c r="P32" s="150"/>
      <c r="Q32" s="150"/>
      <c r="R32" s="150"/>
      <c r="S32" s="150"/>
      <c r="T32" s="150"/>
      <c r="U32" s="150"/>
      <c r="V32" s="150"/>
      <c r="W32" s="150"/>
      <c r="X32" s="150"/>
      <c r="Y32" s="150"/>
      <c r="Z32" s="150"/>
      <c r="AA32" s="150"/>
      <c r="AB32" s="150"/>
    </row>
    <row r="33" ht="24.75" customHeight="1">
      <c r="A33" s="150"/>
      <c r="B33" s="24"/>
      <c r="C33" s="184" t="s">
        <v>214</v>
      </c>
      <c r="D33" s="185" t="s">
        <v>215</v>
      </c>
      <c r="E33" s="186" t="s">
        <v>216</v>
      </c>
      <c r="F33" s="187" t="s">
        <v>217</v>
      </c>
      <c r="G33" s="187" t="s">
        <v>218</v>
      </c>
      <c r="H33" s="187" t="s">
        <v>219</v>
      </c>
      <c r="I33" s="187" t="s">
        <v>215</v>
      </c>
      <c r="J33" s="188" t="s">
        <v>220</v>
      </c>
      <c r="K33" s="187" t="s">
        <v>219</v>
      </c>
      <c r="L33" s="188" t="s">
        <v>221</v>
      </c>
      <c r="M33" s="189" t="s">
        <v>227</v>
      </c>
      <c r="N33" s="24"/>
      <c r="O33" s="24"/>
      <c r="P33" s="150"/>
      <c r="Q33" s="150"/>
      <c r="R33" s="150"/>
      <c r="S33" s="150"/>
      <c r="T33" s="150"/>
      <c r="U33" s="150"/>
      <c r="V33" s="150"/>
      <c r="W33" s="150"/>
      <c r="X33" s="150"/>
      <c r="Y33" s="150"/>
      <c r="Z33" s="150"/>
      <c r="AA33" s="150"/>
      <c r="AB33" s="150"/>
    </row>
    <row r="34" ht="13.5" customHeight="1">
      <c r="A34" s="150"/>
      <c r="B34" s="190">
        <v>1.0</v>
      </c>
      <c r="C34" s="175" t="s">
        <v>228</v>
      </c>
      <c r="D34" s="191" t="s">
        <v>229</v>
      </c>
      <c r="E34" s="192" t="s">
        <v>230</v>
      </c>
      <c r="F34" s="175">
        <v>2000.0</v>
      </c>
      <c r="G34" s="177" t="s">
        <v>223</v>
      </c>
      <c r="H34" s="173" t="s">
        <v>231</v>
      </c>
      <c r="I34" s="191" t="s">
        <v>232</v>
      </c>
      <c r="J34" s="175" t="s">
        <v>233</v>
      </c>
      <c r="K34" s="173" t="s">
        <v>234</v>
      </c>
      <c r="L34" s="175" t="s">
        <v>233</v>
      </c>
      <c r="M34" s="193">
        <v>0.8</v>
      </c>
      <c r="N34" s="194" t="s">
        <v>235</v>
      </c>
      <c r="O34" s="175" t="s">
        <v>236</v>
      </c>
      <c r="P34" s="150"/>
      <c r="Q34" s="150"/>
      <c r="R34" s="150"/>
      <c r="S34" s="150"/>
      <c r="T34" s="150"/>
      <c r="U34" s="150"/>
      <c r="V34" s="150"/>
      <c r="W34" s="150"/>
      <c r="X34" s="150"/>
      <c r="Y34" s="150"/>
      <c r="Z34" s="150"/>
      <c r="AA34" s="150"/>
      <c r="AB34" s="150"/>
    </row>
    <row r="35" ht="13.5" customHeight="1">
      <c r="A35" s="150"/>
      <c r="B35" s="195">
        <v>2.0</v>
      </c>
      <c r="C35" s="196" t="s">
        <v>237</v>
      </c>
      <c r="D35" s="197" t="s">
        <v>238</v>
      </c>
      <c r="E35" s="173" t="s">
        <v>230</v>
      </c>
      <c r="F35" s="175">
        <v>1000.0</v>
      </c>
      <c r="G35" s="177" t="s">
        <v>223</v>
      </c>
      <c r="H35" s="173" t="s">
        <v>239</v>
      </c>
      <c r="I35" s="198" t="s">
        <v>240</v>
      </c>
      <c r="J35" s="175" t="s">
        <v>233</v>
      </c>
      <c r="K35" s="199" t="s">
        <v>241</v>
      </c>
      <c r="L35" s="196" t="s">
        <v>233</v>
      </c>
      <c r="M35" s="200">
        <v>0.85</v>
      </c>
      <c r="N35" s="201" t="s">
        <v>242</v>
      </c>
      <c r="O35" s="196" t="s">
        <v>243</v>
      </c>
      <c r="P35" s="150"/>
      <c r="Q35" s="150"/>
      <c r="R35" s="150"/>
      <c r="S35" s="150"/>
      <c r="T35" s="150"/>
      <c r="U35" s="150"/>
      <c r="V35" s="150"/>
      <c r="W35" s="150"/>
      <c r="X35" s="150"/>
      <c r="Y35" s="150"/>
      <c r="Z35" s="150"/>
      <c r="AA35" s="150"/>
      <c r="AB35" s="150"/>
    </row>
    <row r="36" ht="13.5" customHeight="1">
      <c r="A36" s="150"/>
      <c r="B36" s="24"/>
      <c r="C36" s="24"/>
      <c r="D36" s="24"/>
      <c r="E36" s="173" t="s">
        <v>244</v>
      </c>
      <c r="F36" s="175">
        <v>1000.0</v>
      </c>
      <c r="G36" s="177" t="s">
        <v>223</v>
      </c>
      <c r="H36" s="173" t="s">
        <v>239</v>
      </c>
      <c r="I36" s="198" t="s">
        <v>245</v>
      </c>
      <c r="J36" s="175" t="s">
        <v>233</v>
      </c>
      <c r="K36" s="24"/>
      <c r="L36" s="24"/>
      <c r="M36" s="24"/>
      <c r="N36" s="24"/>
      <c r="O36" s="24"/>
      <c r="P36" s="150"/>
      <c r="Q36" s="150"/>
      <c r="R36" s="150"/>
      <c r="S36" s="150"/>
      <c r="T36" s="150"/>
      <c r="U36" s="150"/>
      <c r="V36" s="150"/>
      <c r="W36" s="150"/>
      <c r="X36" s="150"/>
      <c r="Y36" s="150"/>
      <c r="Z36" s="150"/>
      <c r="AA36" s="150"/>
      <c r="AB36" s="150"/>
    </row>
    <row r="37" ht="13.5" customHeight="1">
      <c r="A37" s="150"/>
      <c r="B37" s="190">
        <v>3.0</v>
      </c>
      <c r="C37" s="175" t="s">
        <v>237</v>
      </c>
      <c r="D37" s="175" t="s">
        <v>246</v>
      </c>
      <c r="E37" s="173" t="s">
        <v>230</v>
      </c>
      <c r="F37" s="175">
        <v>500.0</v>
      </c>
      <c r="G37" s="177" t="s">
        <v>223</v>
      </c>
      <c r="H37" s="173" t="s">
        <v>239</v>
      </c>
      <c r="I37" s="175" t="s">
        <v>240</v>
      </c>
      <c r="J37" s="175" t="s">
        <v>233</v>
      </c>
      <c r="K37" s="173" t="s">
        <v>247</v>
      </c>
      <c r="L37" s="175" t="s">
        <v>233</v>
      </c>
      <c r="M37" s="193">
        <v>0.85</v>
      </c>
      <c r="N37" s="177" t="s">
        <v>159</v>
      </c>
      <c r="O37" s="175" t="s">
        <v>248</v>
      </c>
      <c r="P37" s="150"/>
      <c r="Q37" s="150"/>
      <c r="R37" s="150"/>
      <c r="S37" s="150"/>
      <c r="T37" s="150"/>
      <c r="U37" s="150"/>
      <c r="V37" s="150"/>
      <c r="W37" s="150"/>
      <c r="X37" s="150"/>
      <c r="Y37" s="150"/>
      <c r="Z37" s="150"/>
      <c r="AA37" s="150"/>
      <c r="AB37" s="150"/>
    </row>
  </sheetData>
  <mergeCells count="23">
    <mergeCell ref="N6:N7"/>
    <mergeCell ref="O6:O7"/>
    <mergeCell ref="B2:K2"/>
    <mergeCell ref="B3:K3"/>
    <mergeCell ref="B4:E4"/>
    <mergeCell ref="F4:G4"/>
    <mergeCell ref="B6:G6"/>
    <mergeCell ref="H6:J6"/>
    <mergeCell ref="K6:M6"/>
    <mergeCell ref="C35:C36"/>
    <mergeCell ref="D35:D36"/>
    <mergeCell ref="K35:K36"/>
    <mergeCell ref="L35:L36"/>
    <mergeCell ref="M35:M36"/>
    <mergeCell ref="N35:N36"/>
    <mergeCell ref="B32:B33"/>
    <mergeCell ref="C32:G32"/>
    <mergeCell ref="H32:J32"/>
    <mergeCell ref="K32:L32"/>
    <mergeCell ref="N32:N33"/>
    <mergeCell ref="O32:O33"/>
    <mergeCell ref="B35:B36"/>
    <mergeCell ref="O35:O36"/>
  </mergeCells>
  <dataValidations>
    <dataValidation type="list" allowBlank="1" showErrorMessage="1" sqref="N8:N27">
      <formula1>'ID Code Lists'!$D$6:$D$13</formula1>
    </dataValidation>
    <dataValidation type="list" allowBlank="1" showErrorMessage="1" sqref="K35">
      <formula1>'ID Code Lists'!$B$6:$B$96</formula1>
    </dataValidation>
    <dataValidation type="list" allowBlank="1" showErrorMessage="1" sqref="E8:E27">
      <formula1>"Select,PC,PI,R,None (Virgin)"</formula1>
    </dataValidation>
    <dataValidation type="list" allowBlank="1" showErrorMessage="1" sqref="H8:H27 K8:K27 K34 H34:H37 K37">
      <formula1>'ID Code Lists'!$B$6:$B$100</formula1>
    </dataValidation>
    <dataValidation type="list" allowBlank="1" showErrorMessage="1" sqref="G8:G27 G34:G37">
      <formula1>"lbs,short (US) tons,kg,metric tons"</formula1>
    </dataValidation>
    <dataValidation type="list" allowBlank="1" showErrorMessage="1" sqref="E34:E37">
      <formula1>"Select,PC,PI,R"</formula1>
    </dataValidation>
    <dataValidation type="list" allowBlank="1" showErrorMessage="1" sqref="N34:N35 N37">
      <formula1>"Select from list,Segregation,Average content - batch level,Average content - rolling average,Mass balance allocation,ARCs"</formula1>
    </dataValidation>
  </dataValidations>
  <printOptions/>
  <pageMargins bottom="0.75" footer="0.0" header="0.0" left="0.7" right="0.7" top="0.75"/>
  <pageSetup orientation="portrait"/>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2E75B5"/>
    <pageSetUpPr/>
  </sheetPr>
  <sheetViews>
    <sheetView workbookViewId="0"/>
  </sheetViews>
  <sheetFormatPr customHeight="1" defaultColWidth="12.63" defaultRowHeight="15.0"/>
  <cols>
    <col customWidth="1" min="1" max="1" width="1.63"/>
    <col customWidth="1" min="2" max="2" width="3.88"/>
    <col customWidth="1" min="3" max="4" width="11.5"/>
    <col customWidth="1" min="5" max="5" width="7.75"/>
    <col customWidth="1" min="6" max="6" width="10.88"/>
    <col customWidth="1" min="7" max="7" width="9.13"/>
    <col customWidth="1" min="8" max="8" width="7.75"/>
    <col customWidth="1" min="9" max="9" width="9.88"/>
    <col customWidth="1" min="10" max="10" width="11.75"/>
    <col customWidth="1" min="11" max="11" width="10.88"/>
    <col customWidth="1" min="12" max="12" width="11.25"/>
    <col customWidth="1" min="13" max="13" width="11.75"/>
    <col customWidth="1" min="14" max="14" width="11.38"/>
    <col customWidth="1" min="15" max="15" width="33.63"/>
  </cols>
  <sheetData>
    <row r="2">
      <c r="A2" s="150"/>
      <c r="B2" s="150"/>
      <c r="C2" s="152" t="s">
        <v>95</v>
      </c>
      <c r="D2" s="153"/>
      <c r="E2" s="153"/>
      <c r="F2" s="153"/>
      <c r="G2" s="153"/>
      <c r="H2" s="153"/>
      <c r="I2" s="153"/>
      <c r="J2" s="153"/>
      <c r="K2" s="153"/>
      <c r="L2" s="153"/>
      <c r="M2" s="153"/>
      <c r="N2" s="153"/>
      <c r="O2" s="153"/>
    </row>
    <row r="3" ht="42.75" customHeight="1">
      <c r="A3" s="150"/>
      <c r="B3" s="150"/>
      <c r="C3" s="202" t="s">
        <v>249</v>
      </c>
      <c r="D3" s="16"/>
      <c r="E3" s="16"/>
      <c r="F3" s="16"/>
      <c r="G3" s="16"/>
      <c r="H3" s="16"/>
      <c r="I3" s="16"/>
      <c r="J3" s="16"/>
      <c r="K3" s="16"/>
      <c r="L3" s="16"/>
      <c r="M3" s="16"/>
      <c r="N3" s="16"/>
      <c r="O3" s="17"/>
    </row>
    <row r="4" ht="12.75" customHeight="1">
      <c r="A4" s="151"/>
      <c r="B4" s="151"/>
      <c r="C4" s="70" t="s">
        <v>97</v>
      </c>
      <c r="D4" s="16"/>
      <c r="E4" s="16"/>
      <c r="F4" s="16"/>
      <c r="G4" s="17"/>
      <c r="H4" s="155" t="s">
        <v>208</v>
      </c>
      <c r="I4" s="16"/>
      <c r="J4" s="16"/>
      <c r="K4" s="16"/>
      <c r="L4" s="17"/>
      <c r="M4" s="71" t="s">
        <v>250</v>
      </c>
      <c r="N4" s="16"/>
      <c r="O4" s="17"/>
    </row>
    <row r="6" ht="15.75" customHeight="1">
      <c r="A6" s="150"/>
      <c r="B6" s="150"/>
      <c r="C6" s="203" t="s">
        <v>251</v>
      </c>
      <c r="D6" s="203" t="s">
        <v>252</v>
      </c>
      <c r="E6" s="203" t="s">
        <v>253</v>
      </c>
      <c r="F6" s="203" t="s">
        <v>254</v>
      </c>
      <c r="G6" s="204" t="s">
        <v>255</v>
      </c>
      <c r="H6" s="16"/>
      <c r="I6" s="16"/>
      <c r="J6" s="17"/>
      <c r="K6" s="205" t="s">
        <v>256</v>
      </c>
      <c r="L6" s="16"/>
      <c r="M6" s="17"/>
      <c r="N6" s="203" t="s">
        <v>257</v>
      </c>
      <c r="O6" s="206" t="s">
        <v>215</v>
      </c>
    </row>
    <row r="7" ht="15.75" customHeight="1">
      <c r="A7" s="150"/>
      <c r="B7" s="150"/>
      <c r="C7" s="207"/>
      <c r="D7" s="207"/>
      <c r="E7" s="207"/>
      <c r="F7" s="207"/>
      <c r="G7" s="208" t="s">
        <v>216</v>
      </c>
      <c r="H7" s="208" t="s">
        <v>258</v>
      </c>
      <c r="I7" s="208" t="s">
        <v>259</v>
      </c>
      <c r="J7" s="208" t="s">
        <v>218</v>
      </c>
      <c r="K7" s="209" t="s">
        <v>258</v>
      </c>
      <c r="L7" s="209" t="s">
        <v>259</v>
      </c>
      <c r="M7" s="209" t="s">
        <v>218</v>
      </c>
      <c r="N7" s="207"/>
      <c r="O7" s="207"/>
    </row>
    <row r="8" ht="19.5" customHeight="1">
      <c r="A8" s="150"/>
      <c r="B8" s="150"/>
      <c r="C8" s="24"/>
      <c r="D8" s="24"/>
      <c r="E8" s="24"/>
      <c r="F8" s="24"/>
      <c r="G8" s="24"/>
      <c r="H8" s="24"/>
      <c r="I8" s="24"/>
      <c r="J8" s="24"/>
      <c r="K8" s="24"/>
      <c r="L8" s="24"/>
      <c r="M8" s="24"/>
      <c r="N8" s="24"/>
      <c r="O8" s="24"/>
    </row>
    <row r="9">
      <c r="A9" s="150"/>
      <c r="B9" s="135">
        <v>1.0</v>
      </c>
      <c r="C9" s="210"/>
      <c r="D9" s="210"/>
      <c r="E9" s="211" t="s">
        <v>125</v>
      </c>
      <c r="F9" s="211" t="s">
        <v>125</v>
      </c>
      <c r="G9" s="211" t="s">
        <v>125</v>
      </c>
      <c r="H9" s="212" t="s">
        <v>125</v>
      </c>
      <c r="I9" s="213"/>
      <c r="J9" s="135" t="s">
        <v>223</v>
      </c>
      <c r="K9" s="214" t="s">
        <v>125</v>
      </c>
      <c r="L9" s="213"/>
      <c r="M9" s="135" t="s">
        <v>223</v>
      </c>
      <c r="N9" s="193" t="str">
        <f t="shared" ref="N9:N28" si="1">L9/I9</f>
        <v>#DIV/0!</v>
      </c>
      <c r="O9" s="215"/>
    </row>
    <row r="10">
      <c r="A10" s="150"/>
      <c r="B10" s="135">
        <v>2.0</v>
      </c>
      <c r="C10" s="213"/>
      <c r="D10" s="213"/>
      <c r="E10" s="211" t="s">
        <v>125</v>
      </c>
      <c r="F10" s="211" t="s">
        <v>125</v>
      </c>
      <c r="G10" s="211" t="s">
        <v>125</v>
      </c>
      <c r="H10" s="211" t="s">
        <v>125</v>
      </c>
      <c r="I10" s="213"/>
      <c r="J10" s="135" t="s">
        <v>223</v>
      </c>
      <c r="K10" s="214" t="s">
        <v>125</v>
      </c>
      <c r="L10" s="213"/>
      <c r="M10" s="135" t="s">
        <v>223</v>
      </c>
      <c r="N10" s="193" t="str">
        <f t="shared" si="1"/>
        <v>#DIV/0!</v>
      </c>
      <c r="O10" s="215"/>
    </row>
    <row r="11">
      <c r="A11" s="150"/>
      <c r="B11" s="135">
        <v>3.0</v>
      </c>
      <c r="C11" s="213"/>
      <c r="D11" s="213"/>
      <c r="E11" s="211" t="s">
        <v>125</v>
      </c>
      <c r="F11" s="211" t="s">
        <v>125</v>
      </c>
      <c r="G11" s="211" t="s">
        <v>125</v>
      </c>
      <c r="H11" s="211" t="s">
        <v>125</v>
      </c>
      <c r="I11" s="213"/>
      <c r="J11" s="135" t="s">
        <v>223</v>
      </c>
      <c r="K11" s="214" t="s">
        <v>125</v>
      </c>
      <c r="L11" s="213"/>
      <c r="M11" s="135" t="s">
        <v>223</v>
      </c>
      <c r="N11" s="193" t="str">
        <f t="shared" si="1"/>
        <v>#DIV/0!</v>
      </c>
      <c r="O11" s="215"/>
    </row>
    <row r="12">
      <c r="B12" s="135">
        <v>4.0</v>
      </c>
      <c r="C12" s="216"/>
      <c r="D12" s="216"/>
      <c r="E12" s="211" t="s">
        <v>125</v>
      </c>
      <c r="F12" s="211" t="s">
        <v>125</v>
      </c>
      <c r="G12" s="211" t="s">
        <v>125</v>
      </c>
      <c r="H12" s="211" t="s">
        <v>125</v>
      </c>
      <c r="I12" s="213"/>
      <c r="J12" s="135" t="s">
        <v>223</v>
      </c>
      <c r="K12" s="214" t="s">
        <v>125</v>
      </c>
      <c r="L12" s="213"/>
      <c r="M12" s="135" t="s">
        <v>223</v>
      </c>
      <c r="N12" s="193" t="str">
        <f t="shared" si="1"/>
        <v>#DIV/0!</v>
      </c>
      <c r="O12" s="215"/>
    </row>
    <row r="13">
      <c r="B13" s="135">
        <v>5.0</v>
      </c>
      <c r="C13" s="216"/>
      <c r="D13" s="216"/>
      <c r="E13" s="211" t="s">
        <v>125</v>
      </c>
      <c r="F13" s="211" t="s">
        <v>125</v>
      </c>
      <c r="G13" s="211" t="s">
        <v>125</v>
      </c>
      <c r="H13" s="211" t="s">
        <v>125</v>
      </c>
      <c r="I13" s="213"/>
      <c r="J13" s="135" t="s">
        <v>223</v>
      </c>
      <c r="K13" s="214" t="s">
        <v>125</v>
      </c>
      <c r="L13" s="213"/>
      <c r="M13" s="135" t="s">
        <v>223</v>
      </c>
      <c r="N13" s="193" t="str">
        <f t="shared" si="1"/>
        <v>#DIV/0!</v>
      </c>
      <c r="O13" s="215"/>
    </row>
    <row r="14">
      <c r="B14" s="135">
        <v>6.0</v>
      </c>
      <c r="C14" s="216"/>
      <c r="D14" s="216"/>
      <c r="E14" s="211" t="s">
        <v>125</v>
      </c>
      <c r="F14" s="211" t="s">
        <v>125</v>
      </c>
      <c r="G14" s="211" t="s">
        <v>125</v>
      </c>
      <c r="H14" s="211" t="s">
        <v>125</v>
      </c>
      <c r="I14" s="213"/>
      <c r="J14" s="135" t="s">
        <v>223</v>
      </c>
      <c r="K14" s="214" t="s">
        <v>125</v>
      </c>
      <c r="L14" s="213"/>
      <c r="M14" s="135" t="s">
        <v>223</v>
      </c>
      <c r="N14" s="193" t="str">
        <f t="shared" si="1"/>
        <v>#DIV/0!</v>
      </c>
      <c r="O14" s="215"/>
    </row>
    <row r="15">
      <c r="B15" s="135">
        <v>7.0</v>
      </c>
      <c r="C15" s="216"/>
      <c r="D15" s="216"/>
      <c r="E15" s="211" t="s">
        <v>125</v>
      </c>
      <c r="F15" s="211" t="s">
        <v>125</v>
      </c>
      <c r="G15" s="211" t="s">
        <v>125</v>
      </c>
      <c r="H15" s="211" t="s">
        <v>125</v>
      </c>
      <c r="I15" s="213"/>
      <c r="J15" s="135" t="s">
        <v>223</v>
      </c>
      <c r="K15" s="214" t="s">
        <v>125</v>
      </c>
      <c r="L15" s="213"/>
      <c r="M15" s="135" t="s">
        <v>223</v>
      </c>
      <c r="N15" s="193" t="str">
        <f t="shared" si="1"/>
        <v>#DIV/0!</v>
      </c>
      <c r="O15" s="215"/>
    </row>
    <row r="16">
      <c r="B16" s="135">
        <v>8.0</v>
      </c>
      <c r="C16" s="216"/>
      <c r="D16" s="216"/>
      <c r="E16" s="211" t="s">
        <v>125</v>
      </c>
      <c r="F16" s="211" t="s">
        <v>125</v>
      </c>
      <c r="G16" s="211" t="s">
        <v>125</v>
      </c>
      <c r="H16" s="211" t="s">
        <v>125</v>
      </c>
      <c r="I16" s="213"/>
      <c r="J16" s="135" t="s">
        <v>223</v>
      </c>
      <c r="K16" s="214" t="s">
        <v>125</v>
      </c>
      <c r="L16" s="213"/>
      <c r="M16" s="135" t="s">
        <v>223</v>
      </c>
      <c r="N16" s="193" t="str">
        <f t="shared" si="1"/>
        <v>#DIV/0!</v>
      </c>
      <c r="O16" s="215"/>
    </row>
    <row r="17">
      <c r="B17" s="135">
        <v>9.0</v>
      </c>
      <c r="C17" s="216"/>
      <c r="D17" s="216"/>
      <c r="E17" s="211" t="s">
        <v>125</v>
      </c>
      <c r="F17" s="211" t="s">
        <v>125</v>
      </c>
      <c r="G17" s="211" t="s">
        <v>125</v>
      </c>
      <c r="H17" s="211" t="s">
        <v>125</v>
      </c>
      <c r="I17" s="213"/>
      <c r="J17" s="135" t="s">
        <v>223</v>
      </c>
      <c r="K17" s="214" t="s">
        <v>125</v>
      </c>
      <c r="L17" s="213"/>
      <c r="M17" s="135" t="s">
        <v>223</v>
      </c>
      <c r="N17" s="193" t="str">
        <f t="shared" si="1"/>
        <v>#DIV/0!</v>
      </c>
      <c r="O17" s="215"/>
    </row>
    <row r="18">
      <c r="B18" s="135">
        <v>10.0</v>
      </c>
      <c r="C18" s="216"/>
      <c r="D18" s="216"/>
      <c r="E18" s="211" t="s">
        <v>125</v>
      </c>
      <c r="F18" s="211" t="s">
        <v>125</v>
      </c>
      <c r="G18" s="211" t="s">
        <v>125</v>
      </c>
      <c r="H18" s="211" t="s">
        <v>125</v>
      </c>
      <c r="I18" s="213"/>
      <c r="J18" s="135" t="s">
        <v>223</v>
      </c>
      <c r="K18" s="214" t="s">
        <v>125</v>
      </c>
      <c r="L18" s="213"/>
      <c r="M18" s="135" t="s">
        <v>223</v>
      </c>
      <c r="N18" s="193" t="str">
        <f t="shared" si="1"/>
        <v>#DIV/0!</v>
      </c>
      <c r="O18" s="215"/>
    </row>
    <row r="19">
      <c r="B19" s="135">
        <v>11.0</v>
      </c>
      <c r="C19" s="216"/>
      <c r="D19" s="216"/>
      <c r="E19" s="211" t="s">
        <v>125</v>
      </c>
      <c r="F19" s="211" t="s">
        <v>125</v>
      </c>
      <c r="G19" s="211" t="s">
        <v>125</v>
      </c>
      <c r="H19" s="211" t="s">
        <v>125</v>
      </c>
      <c r="I19" s="213"/>
      <c r="J19" s="135" t="s">
        <v>223</v>
      </c>
      <c r="K19" s="214" t="s">
        <v>125</v>
      </c>
      <c r="L19" s="213"/>
      <c r="M19" s="135" t="s">
        <v>223</v>
      </c>
      <c r="N19" s="193" t="str">
        <f t="shared" si="1"/>
        <v>#DIV/0!</v>
      </c>
      <c r="O19" s="215"/>
    </row>
    <row r="20">
      <c r="B20" s="135">
        <v>12.0</v>
      </c>
      <c r="C20" s="216"/>
      <c r="D20" s="216"/>
      <c r="E20" s="211" t="s">
        <v>125</v>
      </c>
      <c r="F20" s="211" t="s">
        <v>125</v>
      </c>
      <c r="G20" s="211" t="s">
        <v>125</v>
      </c>
      <c r="H20" s="211" t="s">
        <v>125</v>
      </c>
      <c r="I20" s="213"/>
      <c r="J20" s="135" t="s">
        <v>223</v>
      </c>
      <c r="K20" s="214" t="s">
        <v>125</v>
      </c>
      <c r="L20" s="213"/>
      <c r="M20" s="135" t="s">
        <v>223</v>
      </c>
      <c r="N20" s="193" t="str">
        <f t="shared" si="1"/>
        <v>#DIV/0!</v>
      </c>
      <c r="O20" s="215"/>
    </row>
    <row r="21" ht="15.75" customHeight="1">
      <c r="B21" s="135">
        <v>13.0</v>
      </c>
      <c r="C21" s="216"/>
      <c r="D21" s="216"/>
      <c r="E21" s="211" t="s">
        <v>125</v>
      </c>
      <c r="F21" s="211" t="s">
        <v>125</v>
      </c>
      <c r="G21" s="211" t="s">
        <v>125</v>
      </c>
      <c r="H21" s="211" t="s">
        <v>125</v>
      </c>
      <c r="I21" s="213"/>
      <c r="J21" s="135" t="s">
        <v>223</v>
      </c>
      <c r="K21" s="214" t="s">
        <v>125</v>
      </c>
      <c r="L21" s="213"/>
      <c r="M21" s="135" t="s">
        <v>223</v>
      </c>
      <c r="N21" s="193" t="str">
        <f t="shared" si="1"/>
        <v>#DIV/0!</v>
      </c>
      <c r="O21" s="215"/>
    </row>
    <row r="22" ht="15.75" customHeight="1">
      <c r="B22" s="135">
        <v>14.0</v>
      </c>
      <c r="C22" s="216"/>
      <c r="D22" s="216"/>
      <c r="E22" s="211" t="s">
        <v>125</v>
      </c>
      <c r="F22" s="211" t="s">
        <v>125</v>
      </c>
      <c r="G22" s="211" t="s">
        <v>125</v>
      </c>
      <c r="H22" s="211" t="s">
        <v>125</v>
      </c>
      <c r="I22" s="213"/>
      <c r="J22" s="135" t="s">
        <v>223</v>
      </c>
      <c r="K22" s="214" t="s">
        <v>125</v>
      </c>
      <c r="L22" s="213"/>
      <c r="M22" s="135" t="s">
        <v>223</v>
      </c>
      <c r="N22" s="193" t="str">
        <f t="shared" si="1"/>
        <v>#DIV/0!</v>
      </c>
      <c r="O22" s="215"/>
    </row>
    <row r="23" ht="15.75" customHeight="1">
      <c r="B23" s="135">
        <v>15.0</v>
      </c>
      <c r="C23" s="216"/>
      <c r="D23" s="216"/>
      <c r="E23" s="211" t="s">
        <v>125</v>
      </c>
      <c r="F23" s="211" t="s">
        <v>125</v>
      </c>
      <c r="G23" s="211" t="s">
        <v>125</v>
      </c>
      <c r="H23" s="211" t="s">
        <v>125</v>
      </c>
      <c r="I23" s="213"/>
      <c r="J23" s="135" t="s">
        <v>223</v>
      </c>
      <c r="K23" s="214" t="s">
        <v>125</v>
      </c>
      <c r="L23" s="213"/>
      <c r="M23" s="135" t="s">
        <v>223</v>
      </c>
      <c r="N23" s="193" t="str">
        <f t="shared" si="1"/>
        <v>#DIV/0!</v>
      </c>
      <c r="O23" s="215"/>
    </row>
    <row r="24" ht="15.75" customHeight="1">
      <c r="B24" s="135">
        <v>16.0</v>
      </c>
      <c r="C24" s="216"/>
      <c r="D24" s="216"/>
      <c r="E24" s="211" t="s">
        <v>125</v>
      </c>
      <c r="F24" s="211" t="s">
        <v>125</v>
      </c>
      <c r="G24" s="211" t="s">
        <v>125</v>
      </c>
      <c r="H24" s="211" t="s">
        <v>125</v>
      </c>
      <c r="I24" s="213"/>
      <c r="J24" s="135" t="s">
        <v>223</v>
      </c>
      <c r="K24" s="214" t="s">
        <v>125</v>
      </c>
      <c r="L24" s="213"/>
      <c r="M24" s="135" t="s">
        <v>223</v>
      </c>
      <c r="N24" s="193" t="str">
        <f t="shared" si="1"/>
        <v>#DIV/0!</v>
      </c>
      <c r="O24" s="215"/>
    </row>
    <row r="25" ht="15.75" customHeight="1">
      <c r="B25" s="135">
        <v>17.0</v>
      </c>
      <c r="C25" s="216"/>
      <c r="D25" s="216"/>
      <c r="E25" s="211" t="s">
        <v>125</v>
      </c>
      <c r="F25" s="211" t="s">
        <v>125</v>
      </c>
      <c r="G25" s="211" t="s">
        <v>125</v>
      </c>
      <c r="H25" s="211" t="s">
        <v>125</v>
      </c>
      <c r="I25" s="213"/>
      <c r="J25" s="135" t="s">
        <v>223</v>
      </c>
      <c r="K25" s="214" t="s">
        <v>125</v>
      </c>
      <c r="L25" s="213"/>
      <c r="M25" s="135" t="s">
        <v>223</v>
      </c>
      <c r="N25" s="193" t="str">
        <f t="shared" si="1"/>
        <v>#DIV/0!</v>
      </c>
      <c r="O25" s="215"/>
    </row>
    <row r="26" ht="15.75" customHeight="1">
      <c r="B26" s="135">
        <v>18.0</v>
      </c>
      <c r="C26" s="216"/>
      <c r="D26" s="216"/>
      <c r="E26" s="211" t="s">
        <v>125</v>
      </c>
      <c r="F26" s="211" t="s">
        <v>125</v>
      </c>
      <c r="G26" s="211" t="s">
        <v>125</v>
      </c>
      <c r="H26" s="211" t="s">
        <v>125</v>
      </c>
      <c r="I26" s="213"/>
      <c r="J26" s="135" t="s">
        <v>223</v>
      </c>
      <c r="K26" s="214" t="s">
        <v>125</v>
      </c>
      <c r="L26" s="213"/>
      <c r="M26" s="135" t="s">
        <v>223</v>
      </c>
      <c r="N26" s="193" t="str">
        <f t="shared" si="1"/>
        <v>#DIV/0!</v>
      </c>
      <c r="O26" s="215"/>
    </row>
    <row r="27" ht="15.75" customHeight="1">
      <c r="B27" s="135">
        <v>19.0</v>
      </c>
      <c r="C27" s="216"/>
      <c r="D27" s="216"/>
      <c r="E27" s="211" t="s">
        <v>125</v>
      </c>
      <c r="F27" s="211" t="s">
        <v>125</v>
      </c>
      <c r="G27" s="211" t="s">
        <v>125</v>
      </c>
      <c r="H27" s="211" t="s">
        <v>125</v>
      </c>
      <c r="I27" s="213"/>
      <c r="J27" s="135" t="s">
        <v>223</v>
      </c>
      <c r="K27" s="214" t="s">
        <v>125</v>
      </c>
      <c r="L27" s="213"/>
      <c r="M27" s="135" t="s">
        <v>223</v>
      </c>
      <c r="N27" s="193" t="str">
        <f t="shared" si="1"/>
        <v>#DIV/0!</v>
      </c>
      <c r="O27" s="215"/>
    </row>
    <row r="28" ht="15.75" customHeight="1">
      <c r="B28" s="135">
        <v>20.0</v>
      </c>
      <c r="C28" s="216"/>
      <c r="D28" s="216"/>
      <c r="E28" s="211" t="s">
        <v>125</v>
      </c>
      <c r="F28" s="211" t="s">
        <v>125</v>
      </c>
      <c r="G28" s="211" t="s">
        <v>125</v>
      </c>
      <c r="H28" s="211" t="s">
        <v>125</v>
      </c>
      <c r="I28" s="213"/>
      <c r="J28" s="135" t="s">
        <v>223</v>
      </c>
      <c r="K28" s="214" t="s">
        <v>125</v>
      </c>
      <c r="L28" s="213"/>
      <c r="M28" s="135" t="s">
        <v>223</v>
      </c>
      <c r="N28" s="193" t="str">
        <f t="shared" si="1"/>
        <v>#DIV/0!</v>
      </c>
      <c r="O28" s="215"/>
    </row>
    <row r="29" ht="14.25" customHeight="1">
      <c r="B29" s="178" t="s">
        <v>224</v>
      </c>
    </row>
    <row r="30" ht="15.75" customHeight="1"/>
    <row r="31" ht="15.75" customHeight="1">
      <c r="A31" s="115"/>
      <c r="B31" s="179" t="s">
        <v>181</v>
      </c>
      <c r="C31" s="115"/>
      <c r="D31" s="115"/>
      <c r="E31" s="115"/>
      <c r="F31" s="115"/>
      <c r="G31" s="115"/>
      <c r="H31" s="115"/>
      <c r="I31" s="115"/>
      <c r="J31" s="115"/>
      <c r="K31" s="115"/>
      <c r="L31" s="115"/>
      <c r="M31" s="115"/>
      <c r="N31" s="115"/>
      <c r="O31" s="115"/>
    </row>
    <row r="32" ht="15.75" customHeight="1"/>
    <row r="33" ht="15.75" customHeight="1">
      <c r="B33" s="150"/>
      <c r="C33" s="217" t="s">
        <v>251</v>
      </c>
      <c r="D33" s="217" t="s">
        <v>252</v>
      </c>
      <c r="E33" s="217" t="s">
        <v>253</v>
      </c>
      <c r="F33" s="217" t="s">
        <v>254</v>
      </c>
      <c r="G33" s="218" t="s">
        <v>260</v>
      </c>
      <c r="H33" s="16"/>
      <c r="I33" s="16"/>
      <c r="J33" s="17"/>
      <c r="K33" s="218" t="s">
        <v>261</v>
      </c>
      <c r="L33" s="16"/>
      <c r="M33" s="17"/>
      <c r="N33" s="217" t="s">
        <v>257</v>
      </c>
      <c r="O33" s="217" t="s">
        <v>215</v>
      </c>
    </row>
    <row r="34" ht="15.75" customHeight="1">
      <c r="B34" s="150"/>
      <c r="C34" s="207"/>
      <c r="D34" s="207"/>
      <c r="E34" s="207"/>
      <c r="F34" s="207"/>
      <c r="G34" s="217" t="s">
        <v>216</v>
      </c>
      <c r="H34" s="217" t="s">
        <v>258</v>
      </c>
      <c r="I34" s="217" t="s">
        <v>259</v>
      </c>
      <c r="J34" s="217" t="s">
        <v>218</v>
      </c>
      <c r="K34" s="217" t="s">
        <v>258</v>
      </c>
      <c r="L34" s="217" t="s">
        <v>259</v>
      </c>
      <c r="M34" s="217" t="s">
        <v>218</v>
      </c>
      <c r="N34" s="207"/>
      <c r="O34" s="207"/>
    </row>
    <row r="35" ht="21.75" customHeight="1">
      <c r="B35" s="150"/>
      <c r="C35" s="24"/>
      <c r="D35" s="24"/>
      <c r="E35" s="24"/>
      <c r="F35" s="24"/>
      <c r="G35" s="24"/>
      <c r="H35" s="24"/>
      <c r="I35" s="24"/>
      <c r="J35" s="24"/>
      <c r="K35" s="24"/>
      <c r="L35" s="24"/>
      <c r="M35" s="24"/>
      <c r="N35" s="24"/>
      <c r="O35" s="24"/>
    </row>
    <row r="36" ht="15.75" customHeight="1">
      <c r="B36" s="135">
        <v>1.0</v>
      </c>
      <c r="C36" s="210">
        <v>44197.0</v>
      </c>
      <c r="D36" s="210">
        <v>44227.0</v>
      </c>
      <c r="E36" s="211" t="s">
        <v>262</v>
      </c>
      <c r="F36" s="211" t="s">
        <v>263</v>
      </c>
      <c r="G36" s="211" t="s">
        <v>244</v>
      </c>
      <c r="H36" s="211" t="s">
        <v>241</v>
      </c>
      <c r="I36" s="213">
        <v>1500.0</v>
      </c>
      <c r="J36" s="135" t="s">
        <v>223</v>
      </c>
      <c r="K36" s="214" t="s">
        <v>264</v>
      </c>
      <c r="L36" s="213">
        <v>1475.0</v>
      </c>
      <c r="M36" s="135" t="s">
        <v>223</v>
      </c>
      <c r="N36" s="193">
        <f t="shared" ref="N36:N41" si="2">L36/I36</f>
        <v>0.9833333333</v>
      </c>
      <c r="O36" s="215" t="s">
        <v>265</v>
      </c>
    </row>
    <row r="37" ht="15.75" customHeight="1">
      <c r="B37" s="135">
        <v>2.0</v>
      </c>
      <c r="C37" s="210">
        <v>44197.0</v>
      </c>
      <c r="D37" s="210">
        <v>44227.0</v>
      </c>
      <c r="E37" s="211" t="s">
        <v>262</v>
      </c>
      <c r="F37" s="211" t="s">
        <v>266</v>
      </c>
      <c r="G37" s="211" t="s">
        <v>267</v>
      </c>
      <c r="H37" s="211" t="s">
        <v>231</v>
      </c>
      <c r="I37" s="213">
        <v>2500.0</v>
      </c>
      <c r="J37" s="135" t="s">
        <v>223</v>
      </c>
      <c r="K37" s="214" t="s">
        <v>268</v>
      </c>
      <c r="L37" s="213">
        <v>2200.0</v>
      </c>
      <c r="M37" s="135" t="s">
        <v>223</v>
      </c>
      <c r="N37" s="193">
        <f t="shared" si="2"/>
        <v>0.88</v>
      </c>
      <c r="O37" s="215" t="s">
        <v>269</v>
      </c>
    </row>
    <row r="38" ht="15.75" customHeight="1">
      <c r="B38" s="135">
        <v>3.0</v>
      </c>
      <c r="C38" s="210">
        <v>44197.0</v>
      </c>
      <c r="D38" s="210">
        <v>44227.0</v>
      </c>
      <c r="E38" s="211" t="s">
        <v>262</v>
      </c>
      <c r="F38" s="211" t="s">
        <v>266</v>
      </c>
      <c r="G38" s="211" t="s">
        <v>270</v>
      </c>
      <c r="H38" s="211" t="s">
        <v>231</v>
      </c>
      <c r="I38" s="213">
        <v>2200.0</v>
      </c>
      <c r="J38" s="135" t="s">
        <v>223</v>
      </c>
      <c r="K38" s="214" t="s">
        <v>268</v>
      </c>
      <c r="L38" s="213">
        <v>2150.0</v>
      </c>
      <c r="M38" s="135" t="s">
        <v>223</v>
      </c>
      <c r="N38" s="193">
        <f t="shared" si="2"/>
        <v>0.9772727273</v>
      </c>
      <c r="O38" s="215" t="s">
        <v>269</v>
      </c>
    </row>
    <row r="39" ht="15.75" customHeight="1">
      <c r="B39" s="135">
        <v>4.0</v>
      </c>
      <c r="C39" s="210">
        <v>44228.0</v>
      </c>
      <c r="D39" s="210">
        <v>44255.0</v>
      </c>
      <c r="E39" s="211" t="s">
        <v>262</v>
      </c>
      <c r="F39" s="211" t="s">
        <v>263</v>
      </c>
      <c r="G39" s="211" t="s">
        <v>244</v>
      </c>
      <c r="H39" s="211" t="s">
        <v>241</v>
      </c>
      <c r="I39" s="213">
        <v>1750.0</v>
      </c>
      <c r="J39" s="135" t="s">
        <v>223</v>
      </c>
      <c r="K39" s="214" t="s">
        <v>264</v>
      </c>
      <c r="L39" s="213">
        <v>1700.0</v>
      </c>
      <c r="M39" s="135" t="s">
        <v>223</v>
      </c>
      <c r="N39" s="193">
        <f t="shared" si="2"/>
        <v>0.9714285714</v>
      </c>
      <c r="O39" s="215" t="s">
        <v>271</v>
      </c>
    </row>
    <row r="40" ht="15.75" customHeight="1">
      <c r="B40" s="135">
        <v>5.0</v>
      </c>
      <c r="C40" s="210">
        <v>44228.0</v>
      </c>
      <c r="D40" s="210">
        <v>44255.0</v>
      </c>
      <c r="E40" s="211" t="s">
        <v>262</v>
      </c>
      <c r="F40" s="211" t="s">
        <v>266</v>
      </c>
      <c r="G40" s="211" t="s">
        <v>267</v>
      </c>
      <c r="H40" s="211" t="s">
        <v>231</v>
      </c>
      <c r="I40" s="213">
        <v>2400.0</v>
      </c>
      <c r="J40" s="135" t="s">
        <v>223</v>
      </c>
      <c r="K40" s="214" t="s">
        <v>268</v>
      </c>
      <c r="L40" s="213">
        <v>2050.0</v>
      </c>
      <c r="M40" s="135" t="s">
        <v>223</v>
      </c>
      <c r="N40" s="193">
        <f t="shared" si="2"/>
        <v>0.8541666667</v>
      </c>
      <c r="O40" s="215" t="s">
        <v>272</v>
      </c>
    </row>
    <row r="41" ht="15.75" customHeight="1">
      <c r="B41" s="135">
        <v>6.0</v>
      </c>
      <c r="C41" s="210">
        <v>44228.0</v>
      </c>
      <c r="D41" s="210">
        <v>44255.0</v>
      </c>
      <c r="E41" s="211" t="s">
        <v>262</v>
      </c>
      <c r="F41" s="211" t="s">
        <v>266</v>
      </c>
      <c r="G41" s="211" t="s">
        <v>270</v>
      </c>
      <c r="H41" s="211" t="s">
        <v>231</v>
      </c>
      <c r="I41" s="213">
        <v>2050.0</v>
      </c>
      <c r="J41" s="135" t="s">
        <v>223</v>
      </c>
      <c r="K41" s="214" t="s">
        <v>268</v>
      </c>
      <c r="L41" s="213">
        <v>2025.0</v>
      </c>
      <c r="M41" s="135" t="s">
        <v>223</v>
      </c>
      <c r="N41" s="193">
        <f t="shared" si="2"/>
        <v>0.987804878</v>
      </c>
      <c r="O41" s="215" t="s">
        <v>272</v>
      </c>
    </row>
  </sheetData>
  <mergeCells count="35">
    <mergeCell ref="E6:E8"/>
    <mergeCell ref="F6:F8"/>
    <mergeCell ref="C33:C35"/>
    <mergeCell ref="D33:D35"/>
    <mergeCell ref="E33:E35"/>
    <mergeCell ref="F33:F35"/>
    <mergeCell ref="G6:J6"/>
    <mergeCell ref="K6:M6"/>
    <mergeCell ref="N6:N8"/>
    <mergeCell ref="O6:O8"/>
    <mergeCell ref="G7:G8"/>
    <mergeCell ref="H7:H8"/>
    <mergeCell ref="I7:I8"/>
    <mergeCell ref="J7:J8"/>
    <mergeCell ref="G33:J33"/>
    <mergeCell ref="G34:G35"/>
    <mergeCell ref="H34:H35"/>
    <mergeCell ref="I34:I35"/>
    <mergeCell ref="J34:J35"/>
    <mergeCell ref="K7:K8"/>
    <mergeCell ref="L7:L8"/>
    <mergeCell ref="K33:M33"/>
    <mergeCell ref="N33:N35"/>
    <mergeCell ref="O33:O35"/>
    <mergeCell ref="K34:K35"/>
    <mergeCell ref="L34:L35"/>
    <mergeCell ref="M34:M35"/>
    <mergeCell ref="C2:O2"/>
    <mergeCell ref="C3:O3"/>
    <mergeCell ref="C4:G4"/>
    <mergeCell ref="H4:L4"/>
    <mergeCell ref="M4:O4"/>
    <mergeCell ref="C6:C8"/>
    <mergeCell ref="D6:D8"/>
    <mergeCell ref="M7:M8"/>
  </mergeCells>
  <dataValidations>
    <dataValidation type="list" allowBlank="1" showErrorMessage="1" sqref="F9:F28">
      <formula1>'Drop-downs'!$E$3:$E$23</formula1>
    </dataValidation>
    <dataValidation type="list" allowBlank="1" showErrorMessage="1" sqref="G9:G28 G36:G41">
      <formula1>"Select,PC,PI,R,None (Virgin)"</formula1>
    </dataValidation>
    <dataValidation type="list" allowBlank="1" showErrorMessage="1" sqref="H9:H28 K9:K28 H36:H41 K36:K41">
      <formula1>'ID Code Lists'!$B$6:$B$100</formula1>
    </dataValidation>
    <dataValidation type="list" allowBlank="1" showErrorMessage="1" sqref="J9:J28 M9:M28 J36:J41 M36:M41">
      <formula1>"lbs,short (US) tons,kg,metric tons"</formula1>
    </dataValidation>
    <dataValidation type="list" allowBlank="1" showErrorMessage="1" sqref="E9:E28">
      <formula1>'Drop-downs'!$C$3:$C$23</formula1>
    </dataValidation>
  </dataValidations>
  <printOptions/>
  <pageMargins bottom="0.75" footer="0.0" header="0.0" left="0.7" right="0.7" top="0.75"/>
  <pageSetup orientation="portrait"/>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2E75B5"/>
    <pageSetUpPr/>
  </sheetPr>
  <sheetViews>
    <sheetView workbookViewId="0"/>
  </sheetViews>
  <sheetFormatPr customHeight="1" defaultColWidth="12.63" defaultRowHeight="15.0"/>
  <cols>
    <col customWidth="1" min="1" max="1" width="1.63"/>
    <col customWidth="1" min="2" max="2" width="3.88"/>
    <col customWidth="1" min="3" max="4" width="11.5"/>
    <col customWidth="1" min="5" max="5" width="7.63"/>
    <col customWidth="1" min="6" max="8" width="10.88"/>
    <col customWidth="1" min="9" max="9" width="11.25"/>
    <col customWidth="1" min="10" max="10" width="11.75"/>
    <col customWidth="1" min="11" max="11" width="19.0"/>
    <col customWidth="1" min="12" max="12" width="33.63"/>
  </cols>
  <sheetData>
    <row r="2">
      <c r="A2" s="150"/>
      <c r="B2" s="150"/>
      <c r="C2" s="219" t="s">
        <v>95</v>
      </c>
      <c r="D2" s="220"/>
      <c r="E2" s="220"/>
      <c r="F2" s="220"/>
      <c r="G2" s="220"/>
      <c r="H2" s="220"/>
      <c r="I2" s="220"/>
      <c r="J2" s="220"/>
      <c r="K2" s="220"/>
      <c r="L2" s="220"/>
    </row>
    <row r="3" ht="43.5" customHeight="1">
      <c r="A3" s="150"/>
      <c r="B3" s="150"/>
      <c r="C3" s="202" t="s">
        <v>273</v>
      </c>
      <c r="D3" s="16"/>
      <c r="E3" s="16"/>
      <c r="F3" s="16"/>
      <c r="G3" s="16"/>
      <c r="H3" s="16"/>
      <c r="I3" s="16"/>
      <c r="J3" s="16"/>
      <c r="K3" s="16"/>
      <c r="L3" s="17"/>
    </row>
    <row r="4" ht="12.75" customHeight="1">
      <c r="A4" s="151"/>
      <c r="B4" s="151"/>
      <c r="C4" s="70" t="s">
        <v>97</v>
      </c>
      <c r="D4" s="16"/>
      <c r="E4" s="16"/>
      <c r="F4" s="16"/>
      <c r="G4" s="16"/>
      <c r="H4" s="17"/>
      <c r="I4" s="155" t="s">
        <v>208</v>
      </c>
      <c r="J4" s="16"/>
      <c r="K4" s="16"/>
      <c r="L4" s="17"/>
    </row>
    <row r="6" ht="15.75" customHeight="1">
      <c r="A6" s="150"/>
      <c r="B6" s="150"/>
      <c r="C6" s="203" t="s">
        <v>251</v>
      </c>
      <c r="D6" s="203" t="s">
        <v>252</v>
      </c>
      <c r="E6" s="203" t="s">
        <v>253</v>
      </c>
      <c r="F6" s="203" t="s">
        <v>254</v>
      </c>
      <c r="G6" s="221" t="s">
        <v>274</v>
      </c>
      <c r="H6" s="16"/>
      <c r="I6" s="16"/>
      <c r="J6" s="16"/>
      <c r="K6" s="17"/>
      <c r="L6" s="203" t="s">
        <v>215</v>
      </c>
    </row>
    <row r="7" ht="15.75" customHeight="1">
      <c r="A7" s="150"/>
      <c r="B7" s="150"/>
      <c r="C7" s="207"/>
      <c r="D7" s="207"/>
      <c r="E7" s="207"/>
      <c r="F7" s="207"/>
      <c r="G7" s="209" t="s">
        <v>216</v>
      </c>
      <c r="H7" s="209" t="s">
        <v>258</v>
      </c>
      <c r="I7" s="209" t="s">
        <v>259</v>
      </c>
      <c r="J7" s="209" t="s">
        <v>218</v>
      </c>
      <c r="K7" s="209" t="s">
        <v>275</v>
      </c>
      <c r="L7" s="207"/>
    </row>
    <row r="8" ht="18.75" customHeight="1">
      <c r="A8" s="150"/>
      <c r="B8" s="150"/>
      <c r="C8" s="24"/>
      <c r="D8" s="24"/>
      <c r="E8" s="24"/>
      <c r="F8" s="24"/>
      <c r="G8" s="24"/>
      <c r="H8" s="24"/>
      <c r="I8" s="24"/>
      <c r="J8" s="24"/>
      <c r="K8" s="24"/>
      <c r="L8" s="24"/>
    </row>
    <row r="9">
      <c r="A9" s="150"/>
      <c r="B9" s="135">
        <v>1.0</v>
      </c>
      <c r="C9" s="210"/>
      <c r="D9" s="210"/>
      <c r="E9" s="211" t="s">
        <v>125</v>
      </c>
      <c r="F9" s="211" t="s">
        <v>125</v>
      </c>
      <c r="G9" s="211" t="s">
        <v>125</v>
      </c>
      <c r="H9" s="214" t="s">
        <v>125</v>
      </c>
      <c r="I9" s="213"/>
      <c r="J9" s="135" t="s">
        <v>223</v>
      </c>
      <c r="K9" s="213"/>
      <c r="L9" s="215"/>
    </row>
    <row r="10">
      <c r="A10" s="150"/>
      <c r="B10" s="135">
        <v>2.0</v>
      </c>
      <c r="C10" s="213"/>
      <c r="D10" s="213"/>
      <c r="E10" s="211" t="s">
        <v>125</v>
      </c>
      <c r="F10" s="211" t="s">
        <v>125</v>
      </c>
      <c r="G10" s="211" t="s">
        <v>125</v>
      </c>
      <c r="H10" s="214" t="s">
        <v>125</v>
      </c>
      <c r="I10" s="213"/>
      <c r="J10" s="135" t="s">
        <v>223</v>
      </c>
      <c r="K10" s="213"/>
      <c r="L10" s="215"/>
    </row>
    <row r="11">
      <c r="A11" s="150"/>
      <c r="B11" s="135">
        <v>3.0</v>
      </c>
      <c r="C11" s="213"/>
      <c r="D11" s="213"/>
      <c r="E11" s="211" t="s">
        <v>125</v>
      </c>
      <c r="F11" s="211" t="s">
        <v>125</v>
      </c>
      <c r="G11" s="211" t="s">
        <v>125</v>
      </c>
      <c r="H11" s="214" t="s">
        <v>125</v>
      </c>
      <c r="I11" s="213"/>
      <c r="J11" s="135" t="s">
        <v>223</v>
      </c>
      <c r="K11" s="213"/>
      <c r="L11" s="215"/>
    </row>
    <row r="12">
      <c r="B12" s="135">
        <v>4.0</v>
      </c>
      <c r="C12" s="216"/>
      <c r="D12" s="216"/>
      <c r="E12" s="211" t="s">
        <v>125</v>
      </c>
      <c r="F12" s="211" t="s">
        <v>125</v>
      </c>
      <c r="G12" s="211" t="s">
        <v>125</v>
      </c>
      <c r="H12" s="214" t="s">
        <v>125</v>
      </c>
      <c r="I12" s="213"/>
      <c r="J12" s="135" t="s">
        <v>223</v>
      </c>
      <c r="K12" s="213"/>
      <c r="L12" s="215"/>
    </row>
    <row r="13">
      <c r="B13" s="135">
        <v>5.0</v>
      </c>
      <c r="C13" s="216"/>
      <c r="D13" s="216"/>
      <c r="E13" s="211" t="s">
        <v>125</v>
      </c>
      <c r="F13" s="211" t="s">
        <v>125</v>
      </c>
      <c r="G13" s="211" t="s">
        <v>125</v>
      </c>
      <c r="H13" s="214" t="s">
        <v>125</v>
      </c>
      <c r="I13" s="213"/>
      <c r="J13" s="135" t="s">
        <v>223</v>
      </c>
      <c r="K13" s="213"/>
      <c r="L13" s="215"/>
    </row>
    <row r="14">
      <c r="B14" s="135">
        <v>6.0</v>
      </c>
      <c r="C14" s="216"/>
      <c r="D14" s="216"/>
      <c r="E14" s="211" t="s">
        <v>125</v>
      </c>
      <c r="F14" s="211" t="s">
        <v>125</v>
      </c>
      <c r="G14" s="211" t="s">
        <v>125</v>
      </c>
      <c r="H14" s="214" t="s">
        <v>125</v>
      </c>
      <c r="I14" s="213"/>
      <c r="J14" s="135" t="s">
        <v>223</v>
      </c>
      <c r="K14" s="213"/>
      <c r="L14" s="215"/>
    </row>
    <row r="15">
      <c r="B15" s="135">
        <v>7.0</v>
      </c>
      <c r="C15" s="216"/>
      <c r="D15" s="216"/>
      <c r="E15" s="211" t="s">
        <v>125</v>
      </c>
      <c r="F15" s="211" t="s">
        <v>125</v>
      </c>
      <c r="G15" s="211" t="s">
        <v>125</v>
      </c>
      <c r="H15" s="214" t="s">
        <v>125</v>
      </c>
      <c r="I15" s="213"/>
      <c r="J15" s="135" t="s">
        <v>223</v>
      </c>
      <c r="K15" s="213"/>
      <c r="L15" s="215"/>
    </row>
    <row r="16">
      <c r="B16" s="135">
        <v>8.0</v>
      </c>
      <c r="C16" s="216"/>
      <c r="D16" s="216"/>
      <c r="E16" s="211" t="s">
        <v>125</v>
      </c>
      <c r="F16" s="211" t="s">
        <v>125</v>
      </c>
      <c r="G16" s="211" t="s">
        <v>125</v>
      </c>
      <c r="H16" s="214" t="s">
        <v>125</v>
      </c>
      <c r="I16" s="213"/>
      <c r="J16" s="135" t="s">
        <v>223</v>
      </c>
      <c r="K16" s="213"/>
      <c r="L16" s="215"/>
    </row>
    <row r="17">
      <c r="B17" s="135">
        <v>9.0</v>
      </c>
      <c r="C17" s="216"/>
      <c r="D17" s="216"/>
      <c r="E17" s="211" t="s">
        <v>125</v>
      </c>
      <c r="F17" s="211" t="s">
        <v>125</v>
      </c>
      <c r="G17" s="211" t="s">
        <v>125</v>
      </c>
      <c r="H17" s="214" t="s">
        <v>125</v>
      </c>
      <c r="I17" s="213"/>
      <c r="J17" s="135" t="s">
        <v>223</v>
      </c>
      <c r="K17" s="213"/>
      <c r="L17" s="215"/>
    </row>
    <row r="18">
      <c r="B18" s="135">
        <v>10.0</v>
      </c>
      <c r="C18" s="216"/>
      <c r="D18" s="216"/>
      <c r="E18" s="211" t="s">
        <v>125</v>
      </c>
      <c r="F18" s="211" t="s">
        <v>125</v>
      </c>
      <c r="G18" s="211" t="s">
        <v>125</v>
      </c>
      <c r="H18" s="214" t="s">
        <v>125</v>
      </c>
      <c r="I18" s="213"/>
      <c r="J18" s="135" t="s">
        <v>223</v>
      </c>
      <c r="K18" s="213"/>
      <c r="L18" s="215"/>
    </row>
    <row r="19">
      <c r="B19" s="135">
        <v>11.0</v>
      </c>
      <c r="C19" s="216"/>
      <c r="D19" s="216"/>
      <c r="E19" s="211" t="s">
        <v>125</v>
      </c>
      <c r="F19" s="211" t="s">
        <v>125</v>
      </c>
      <c r="G19" s="211" t="s">
        <v>125</v>
      </c>
      <c r="H19" s="214" t="s">
        <v>125</v>
      </c>
      <c r="I19" s="213"/>
      <c r="J19" s="135" t="s">
        <v>223</v>
      </c>
      <c r="K19" s="213"/>
      <c r="L19" s="215"/>
    </row>
    <row r="20">
      <c r="B20" s="135">
        <v>12.0</v>
      </c>
      <c r="C20" s="216"/>
      <c r="D20" s="216"/>
      <c r="E20" s="211" t="s">
        <v>125</v>
      </c>
      <c r="F20" s="211" t="s">
        <v>125</v>
      </c>
      <c r="G20" s="211" t="s">
        <v>125</v>
      </c>
      <c r="H20" s="214" t="s">
        <v>125</v>
      </c>
      <c r="I20" s="213"/>
      <c r="J20" s="135" t="s">
        <v>223</v>
      </c>
      <c r="K20" s="213"/>
      <c r="L20" s="215"/>
    </row>
    <row r="21" ht="15.75" customHeight="1">
      <c r="B21" s="135">
        <v>13.0</v>
      </c>
      <c r="C21" s="216"/>
      <c r="D21" s="216"/>
      <c r="E21" s="211" t="s">
        <v>125</v>
      </c>
      <c r="F21" s="211" t="s">
        <v>125</v>
      </c>
      <c r="G21" s="211" t="s">
        <v>125</v>
      </c>
      <c r="H21" s="214" t="s">
        <v>125</v>
      </c>
      <c r="I21" s="213"/>
      <c r="J21" s="135" t="s">
        <v>223</v>
      </c>
      <c r="K21" s="213"/>
      <c r="L21" s="215"/>
    </row>
    <row r="22" ht="15.75" customHeight="1">
      <c r="B22" s="135">
        <v>14.0</v>
      </c>
      <c r="C22" s="216"/>
      <c r="D22" s="216"/>
      <c r="E22" s="211" t="s">
        <v>125</v>
      </c>
      <c r="F22" s="211" t="s">
        <v>125</v>
      </c>
      <c r="G22" s="211" t="s">
        <v>125</v>
      </c>
      <c r="H22" s="214" t="s">
        <v>125</v>
      </c>
      <c r="I22" s="213"/>
      <c r="J22" s="135" t="s">
        <v>223</v>
      </c>
      <c r="K22" s="213"/>
      <c r="L22" s="215"/>
    </row>
    <row r="23" ht="15.75" customHeight="1">
      <c r="B23" s="135">
        <v>15.0</v>
      </c>
      <c r="C23" s="216"/>
      <c r="D23" s="216"/>
      <c r="E23" s="211" t="s">
        <v>125</v>
      </c>
      <c r="F23" s="211" t="s">
        <v>125</v>
      </c>
      <c r="G23" s="211" t="s">
        <v>125</v>
      </c>
      <c r="H23" s="214" t="s">
        <v>125</v>
      </c>
      <c r="I23" s="213"/>
      <c r="J23" s="135" t="s">
        <v>223</v>
      </c>
      <c r="K23" s="213"/>
      <c r="L23" s="215"/>
    </row>
    <row r="24" ht="15.75" customHeight="1">
      <c r="B24" s="135">
        <v>16.0</v>
      </c>
      <c r="C24" s="216"/>
      <c r="D24" s="216"/>
      <c r="E24" s="211" t="s">
        <v>125</v>
      </c>
      <c r="F24" s="211" t="s">
        <v>125</v>
      </c>
      <c r="G24" s="211" t="s">
        <v>125</v>
      </c>
      <c r="H24" s="214" t="s">
        <v>125</v>
      </c>
      <c r="I24" s="213"/>
      <c r="J24" s="135" t="s">
        <v>223</v>
      </c>
      <c r="K24" s="213"/>
      <c r="L24" s="215"/>
    </row>
    <row r="25" ht="15.75" customHeight="1">
      <c r="B25" s="135">
        <v>17.0</v>
      </c>
      <c r="C25" s="216"/>
      <c r="D25" s="216"/>
      <c r="E25" s="211" t="s">
        <v>125</v>
      </c>
      <c r="F25" s="211" t="s">
        <v>125</v>
      </c>
      <c r="G25" s="211" t="s">
        <v>125</v>
      </c>
      <c r="H25" s="214" t="s">
        <v>125</v>
      </c>
      <c r="I25" s="213"/>
      <c r="J25" s="135" t="s">
        <v>223</v>
      </c>
      <c r="K25" s="213"/>
      <c r="L25" s="215"/>
    </row>
    <row r="26" ht="15.75" customHeight="1">
      <c r="B26" s="135">
        <v>18.0</v>
      </c>
      <c r="C26" s="216"/>
      <c r="D26" s="216"/>
      <c r="E26" s="211" t="s">
        <v>125</v>
      </c>
      <c r="F26" s="211" t="s">
        <v>125</v>
      </c>
      <c r="G26" s="211" t="s">
        <v>125</v>
      </c>
      <c r="H26" s="214" t="s">
        <v>125</v>
      </c>
      <c r="I26" s="213"/>
      <c r="J26" s="135" t="s">
        <v>223</v>
      </c>
      <c r="K26" s="213"/>
      <c r="L26" s="215"/>
    </row>
    <row r="27" ht="15.75" customHeight="1">
      <c r="B27" s="135">
        <v>19.0</v>
      </c>
      <c r="C27" s="216"/>
      <c r="D27" s="216"/>
      <c r="E27" s="211" t="s">
        <v>125</v>
      </c>
      <c r="F27" s="211" t="s">
        <v>125</v>
      </c>
      <c r="G27" s="211" t="s">
        <v>125</v>
      </c>
      <c r="H27" s="214" t="s">
        <v>125</v>
      </c>
      <c r="I27" s="213"/>
      <c r="J27" s="135" t="s">
        <v>223</v>
      </c>
      <c r="K27" s="213"/>
      <c r="L27" s="215"/>
    </row>
    <row r="28" ht="15.75" customHeight="1">
      <c r="B28" s="135">
        <v>20.0</v>
      </c>
      <c r="C28" s="216"/>
      <c r="D28" s="216"/>
      <c r="E28" s="211" t="s">
        <v>125</v>
      </c>
      <c r="F28" s="211" t="s">
        <v>125</v>
      </c>
      <c r="G28" s="211" t="s">
        <v>125</v>
      </c>
      <c r="H28" s="214" t="s">
        <v>125</v>
      </c>
      <c r="I28" s="213"/>
      <c r="J28" s="135" t="s">
        <v>223</v>
      </c>
      <c r="K28" s="213"/>
      <c r="L28" s="215"/>
    </row>
    <row r="29" ht="15.75" customHeight="1">
      <c r="B29" s="178" t="s">
        <v>224</v>
      </c>
    </row>
    <row r="30" ht="15.75" customHeight="1"/>
    <row r="31" ht="15.75" customHeight="1">
      <c r="A31" s="115"/>
      <c r="B31" s="179" t="s">
        <v>181</v>
      </c>
      <c r="C31" s="115"/>
      <c r="D31" s="115"/>
      <c r="E31" s="115"/>
      <c r="F31" s="115"/>
      <c r="G31" s="115"/>
      <c r="H31" s="115"/>
      <c r="I31" s="115"/>
      <c r="J31" s="115"/>
      <c r="K31" s="115"/>
      <c r="L31" s="115"/>
    </row>
    <row r="32" ht="15.75" customHeight="1"/>
    <row r="33" ht="14.25" customHeight="1">
      <c r="B33" s="150"/>
      <c r="C33" s="217" t="s">
        <v>251</v>
      </c>
      <c r="D33" s="217" t="s">
        <v>252</v>
      </c>
      <c r="E33" s="217" t="s">
        <v>253</v>
      </c>
      <c r="F33" s="217" t="s">
        <v>254</v>
      </c>
      <c r="G33" s="222"/>
      <c r="H33" s="16"/>
      <c r="I33" s="16"/>
      <c r="J33" s="16"/>
      <c r="K33" s="17"/>
      <c r="L33" s="217" t="s">
        <v>215</v>
      </c>
    </row>
    <row r="34" ht="15.75" customHeight="1">
      <c r="B34" s="150"/>
      <c r="C34" s="207"/>
      <c r="D34" s="207"/>
      <c r="E34" s="207"/>
      <c r="F34" s="207"/>
      <c r="G34" s="217" t="s">
        <v>216</v>
      </c>
      <c r="H34" s="217" t="s">
        <v>258</v>
      </c>
      <c r="I34" s="217" t="s">
        <v>259</v>
      </c>
      <c r="J34" s="217" t="s">
        <v>218</v>
      </c>
      <c r="K34" s="217" t="s">
        <v>276</v>
      </c>
      <c r="L34" s="207"/>
    </row>
    <row r="35" ht="15.75" customHeight="1">
      <c r="B35" s="150"/>
      <c r="C35" s="24"/>
      <c r="D35" s="24"/>
      <c r="E35" s="24"/>
      <c r="F35" s="24"/>
      <c r="G35" s="24"/>
      <c r="H35" s="24"/>
      <c r="I35" s="24"/>
      <c r="J35" s="24"/>
      <c r="K35" s="24"/>
      <c r="L35" s="24"/>
    </row>
    <row r="36" ht="15.75" customHeight="1">
      <c r="B36" s="135">
        <v>1.0</v>
      </c>
      <c r="C36" s="210">
        <v>44197.0</v>
      </c>
      <c r="D36" s="210">
        <v>44227.0</v>
      </c>
      <c r="E36" s="211" t="s">
        <v>262</v>
      </c>
      <c r="F36" s="211" t="s">
        <v>263</v>
      </c>
      <c r="G36" s="211" t="s">
        <v>244</v>
      </c>
      <c r="H36" s="214" t="s">
        <v>264</v>
      </c>
      <c r="I36" s="213">
        <v>1300.0</v>
      </c>
      <c r="J36" s="135" t="s">
        <v>223</v>
      </c>
      <c r="K36" s="213" t="s">
        <v>277</v>
      </c>
      <c r="L36" s="215"/>
    </row>
    <row r="37" ht="15.75" customHeight="1">
      <c r="B37" s="135">
        <v>2.0</v>
      </c>
      <c r="C37" s="210">
        <v>44197.0</v>
      </c>
      <c r="D37" s="210">
        <v>44227.0</v>
      </c>
      <c r="E37" s="211" t="s">
        <v>262</v>
      </c>
      <c r="F37" s="211" t="s">
        <v>266</v>
      </c>
      <c r="G37" s="211" t="s">
        <v>267</v>
      </c>
      <c r="H37" s="214" t="s">
        <v>268</v>
      </c>
      <c r="I37" s="213">
        <v>4000.0</v>
      </c>
      <c r="J37" s="135" t="s">
        <v>223</v>
      </c>
      <c r="K37" s="213" t="s">
        <v>278</v>
      </c>
      <c r="L37" s="215"/>
    </row>
    <row r="38" ht="15.75" customHeight="1">
      <c r="B38" s="135">
        <v>4.0</v>
      </c>
      <c r="C38" s="210">
        <v>44228.0</v>
      </c>
      <c r="D38" s="210">
        <v>44255.0</v>
      </c>
      <c r="E38" s="211" t="s">
        <v>262</v>
      </c>
      <c r="F38" s="211" t="s">
        <v>263</v>
      </c>
      <c r="G38" s="211" t="s">
        <v>244</v>
      </c>
      <c r="H38" s="214" t="s">
        <v>264</v>
      </c>
      <c r="I38" s="213">
        <v>1500.0</v>
      </c>
      <c r="J38" s="135" t="s">
        <v>223</v>
      </c>
      <c r="K38" s="213" t="s">
        <v>277</v>
      </c>
      <c r="L38" s="215"/>
    </row>
    <row r="39" ht="15.75" customHeight="1">
      <c r="B39" s="135">
        <v>5.0</v>
      </c>
      <c r="C39" s="210">
        <v>44228.0</v>
      </c>
      <c r="D39" s="210">
        <v>44255.0</v>
      </c>
      <c r="E39" s="211" t="s">
        <v>262</v>
      </c>
      <c r="F39" s="211" t="s">
        <v>266</v>
      </c>
      <c r="G39" s="211" t="s">
        <v>267</v>
      </c>
      <c r="H39" s="214" t="s">
        <v>268</v>
      </c>
      <c r="I39" s="213">
        <v>3900.0</v>
      </c>
      <c r="J39" s="135" t="s">
        <v>223</v>
      </c>
      <c r="K39" s="213" t="s">
        <v>278</v>
      </c>
      <c r="L39" s="215"/>
    </row>
  </sheetData>
  <mergeCells count="25">
    <mergeCell ref="G6:K6"/>
    <mergeCell ref="L6:L8"/>
    <mergeCell ref="G7:G8"/>
    <mergeCell ref="H7:H8"/>
    <mergeCell ref="I7:I8"/>
    <mergeCell ref="J7:J8"/>
    <mergeCell ref="K7:K8"/>
    <mergeCell ref="C3:L3"/>
    <mergeCell ref="C4:H4"/>
    <mergeCell ref="I4:L4"/>
    <mergeCell ref="C6:C8"/>
    <mergeCell ref="D6:D8"/>
    <mergeCell ref="E6:E8"/>
    <mergeCell ref="F6:F8"/>
    <mergeCell ref="H34:H35"/>
    <mergeCell ref="I34:I35"/>
    <mergeCell ref="J34:J35"/>
    <mergeCell ref="K34:K35"/>
    <mergeCell ref="C33:C35"/>
    <mergeCell ref="D33:D35"/>
    <mergeCell ref="E33:E35"/>
    <mergeCell ref="F33:F35"/>
    <mergeCell ref="G33:K33"/>
    <mergeCell ref="L33:L35"/>
    <mergeCell ref="G34:G35"/>
  </mergeCells>
  <dataValidations>
    <dataValidation type="list" allowBlank="1" showErrorMessage="1" sqref="F9:F28">
      <formula1>'Drop-downs'!$E$3:$E$23</formula1>
    </dataValidation>
    <dataValidation type="list" allowBlank="1" showErrorMessage="1" sqref="G9:G28 G36:G39">
      <formula1>"Select,PC,PI,R,None (Virgin)"</formula1>
    </dataValidation>
    <dataValidation type="list" allowBlank="1" showErrorMessage="1" sqref="H9:H28 H36:H39">
      <formula1>'ID Code Lists'!$B$6:$B$100</formula1>
    </dataValidation>
    <dataValidation type="list" allowBlank="1" showErrorMessage="1" sqref="J9:J28 J36:J39">
      <formula1>"lbs,short (US) tons,kg,metric tons"</formula1>
    </dataValidation>
    <dataValidation type="list" allowBlank="1" showErrorMessage="1" sqref="E9:E28">
      <formula1>'Drop-downs'!$C$3:$C$23</formula1>
    </dataValidation>
  </dataValidations>
  <printOptions/>
  <pageMargins bottom="0.75" footer="0.0" header="0.0" left="0.7" right="0.7" top="0.75"/>
  <pageSetup orientation="landscape"/>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2E75B5"/>
    <pageSetUpPr/>
  </sheetPr>
  <sheetViews>
    <sheetView workbookViewId="0"/>
  </sheetViews>
  <sheetFormatPr customHeight="1" defaultColWidth="12.63" defaultRowHeight="15.0"/>
  <cols>
    <col customWidth="1" min="1" max="1" width="3.0"/>
    <col customWidth="1" min="2" max="2" width="2.75"/>
    <col customWidth="1" min="3" max="3" width="22.13"/>
    <col customWidth="1" min="4" max="4" width="22.5"/>
    <col customWidth="1" min="5" max="5" width="21.0"/>
    <col customWidth="1" min="6" max="6" width="18.63"/>
    <col customWidth="1" min="8" max="8" width="14.75"/>
    <col customWidth="1" min="9" max="9" width="18.25"/>
  </cols>
  <sheetData>
    <row r="2">
      <c r="B2" s="152" t="s">
        <v>95</v>
      </c>
      <c r="C2" s="153"/>
      <c r="D2" s="153"/>
      <c r="E2" s="153"/>
      <c r="F2" s="153"/>
      <c r="G2" s="153"/>
      <c r="H2" s="153"/>
      <c r="I2" s="153"/>
    </row>
    <row r="3" ht="57.75" customHeight="1">
      <c r="B3" s="223" t="s">
        <v>279</v>
      </c>
      <c r="C3" s="16"/>
      <c r="D3" s="16"/>
      <c r="E3" s="16"/>
      <c r="F3" s="16"/>
      <c r="G3" s="16"/>
      <c r="H3" s="16"/>
      <c r="I3" s="17"/>
    </row>
    <row r="4" ht="24.0" customHeight="1"/>
    <row r="5">
      <c r="B5" s="224" t="s">
        <v>280</v>
      </c>
      <c r="C5" s="4"/>
      <c r="D5" s="4"/>
      <c r="E5" s="4"/>
      <c r="F5" s="4"/>
      <c r="G5" s="4"/>
      <c r="H5" s="4"/>
      <c r="I5" s="5"/>
    </row>
    <row r="6">
      <c r="A6" s="128"/>
      <c r="B6" s="225"/>
      <c r="C6" s="225" t="s">
        <v>281</v>
      </c>
      <c r="D6" s="225" t="s">
        <v>282</v>
      </c>
      <c r="E6" s="225" t="s">
        <v>283</v>
      </c>
      <c r="F6" s="225" t="s">
        <v>284</v>
      </c>
      <c r="G6" s="226" t="s">
        <v>285</v>
      </c>
      <c r="H6" s="76"/>
      <c r="I6" s="227" t="s">
        <v>286</v>
      </c>
    </row>
    <row r="7" ht="15.0" customHeight="1">
      <c r="A7" s="128"/>
      <c r="B7" s="24"/>
      <c r="C7" s="24"/>
      <c r="D7" s="24"/>
      <c r="E7" s="24"/>
      <c r="F7" s="24"/>
      <c r="G7" s="228" t="s">
        <v>287</v>
      </c>
      <c r="H7" s="229" t="s">
        <v>288</v>
      </c>
      <c r="I7" s="228" t="s">
        <v>289</v>
      </c>
    </row>
    <row r="8" ht="15.0" customHeight="1">
      <c r="B8" s="133">
        <v>1.0</v>
      </c>
      <c r="C8" s="134"/>
      <c r="D8" s="134"/>
      <c r="E8" s="134"/>
      <c r="F8" s="134"/>
      <c r="G8" s="134"/>
      <c r="H8" s="134"/>
      <c r="I8" s="134"/>
    </row>
    <row r="9">
      <c r="B9" s="135">
        <v>2.0</v>
      </c>
      <c r="C9" s="136"/>
      <c r="D9" s="136"/>
      <c r="E9" s="136"/>
      <c r="F9" s="136"/>
      <c r="G9" s="136"/>
      <c r="H9" s="136"/>
      <c r="I9" s="136"/>
    </row>
    <row r="10">
      <c r="B10" s="135">
        <v>3.0</v>
      </c>
      <c r="C10" s="136"/>
      <c r="D10" s="136"/>
      <c r="E10" s="136"/>
      <c r="F10" s="136"/>
      <c r="G10" s="136"/>
      <c r="H10" s="136"/>
      <c r="I10" s="136"/>
    </row>
    <row r="11">
      <c r="B11" s="135">
        <v>4.0</v>
      </c>
      <c r="C11" s="136"/>
      <c r="D11" s="136"/>
      <c r="E11" s="136"/>
      <c r="F11" s="136"/>
      <c r="G11" s="136"/>
      <c r="H11" s="136"/>
      <c r="I11" s="136"/>
    </row>
    <row r="12">
      <c r="B12" s="135">
        <v>5.0</v>
      </c>
      <c r="C12" s="136"/>
      <c r="D12" s="136"/>
      <c r="E12" s="136"/>
      <c r="F12" s="136"/>
      <c r="G12" s="136"/>
      <c r="H12" s="136"/>
      <c r="I12" s="136"/>
    </row>
    <row r="13">
      <c r="B13" s="135">
        <v>6.0</v>
      </c>
      <c r="C13" s="136"/>
      <c r="D13" s="136"/>
      <c r="E13" s="136"/>
      <c r="F13" s="136"/>
      <c r="G13" s="136"/>
      <c r="H13" s="136"/>
      <c r="I13" s="136"/>
    </row>
    <row r="14">
      <c r="B14" s="135">
        <v>7.0</v>
      </c>
      <c r="C14" s="136"/>
      <c r="D14" s="136"/>
      <c r="E14" s="136"/>
      <c r="F14" s="136"/>
      <c r="G14" s="136"/>
      <c r="H14" s="136"/>
      <c r="I14" s="136"/>
    </row>
    <row r="15">
      <c r="B15" s="135">
        <v>8.0</v>
      </c>
      <c r="C15" s="136"/>
      <c r="D15" s="136"/>
      <c r="E15" s="136"/>
      <c r="F15" s="136"/>
      <c r="G15" s="136"/>
      <c r="H15" s="136"/>
      <c r="I15" s="136"/>
    </row>
    <row r="16">
      <c r="B16" s="135">
        <v>9.0</v>
      </c>
      <c r="C16" s="136"/>
      <c r="D16" s="136"/>
      <c r="E16" s="136"/>
      <c r="F16" s="136"/>
      <c r="G16" s="136"/>
      <c r="H16" s="136"/>
      <c r="I16" s="136"/>
    </row>
    <row r="17">
      <c r="B17" s="135">
        <v>10.0</v>
      </c>
      <c r="C17" s="136"/>
      <c r="D17" s="136"/>
      <c r="E17" s="136"/>
      <c r="F17" s="136"/>
      <c r="G17" s="136"/>
      <c r="H17" s="136"/>
      <c r="I17" s="136"/>
    </row>
    <row r="18">
      <c r="B18" s="135">
        <v>11.0</v>
      </c>
      <c r="C18" s="136"/>
      <c r="D18" s="136"/>
      <c r="E18" s="136"/>
      <c r="F18" s="136"/>
      <c r="G18" s="136"/>
      <c r="H18" s="136"/>
      <c r="I18" s="136"/>
    </row>
    <row r="19">
      <c r="B19" s="135">
        <v>12.0</v>
      </c>
      <c r="C19" s="136"/>
      <c r="D19" s="136"/>
      <c r="E19" s="136"/>
      <c r="F19" s="136"/>
      <c r="G19" s="136"/>
      <c r="H19" s="136"/>
      <c r="I19" s="136"/>
    </row>
    <row r="20">
      <c r="B20" s="135">
        <v>13.0</v>
      </c>
      <c r="C20" s="136"/>
      <c r="D20" s="136"/>
      <c r="E20" s="136"/>
      <c r="F20" s="136"/>
      <c r="G20" s="136"/>
      <c r="H20" s="136"/>
      <c r="I20" s="136"/>
    </row>
    <row r="21" ht="15.75" customHeight="1">
      <c r="B21" s="135">
        <v>14.0</v>
      </c>
      <c r="C21" s="136"/>
      <c r="D21" s="136"/>
      <c r="E21" s="136"/>
      <c r="F21" s="136"/>
      <c r="G21" s="136"/>
      <c r="H21" s="136"/>
      <c r="I21" s="136"/>
    </row>
    <row r="22" ht="15.75" customHeight="1">
      <c r="B22" s="230">
        <v>15.0</v>
      </c>
      <c r="C22" s="231"/>
      <c r="D22" s="231"/>
      <c r="E22" s="231"/>
      <c r="F22" s="231"/>
      <c r="G22" s="231"/>
      <c r="H22" s="231"/>
      <c r="I22" s="231"/>
    </row>
    <row r="23" ht="15.75" customHeight="1">
      <c r="B23" s="232" t="s">
        <v>224</v>
      </c>
      <c r="C23" s="233"/>
      <c r="D23" s="233"/>
      <c r="E23" s="233"/>
      <c r="F23" s="233"/>
      <c r="G23" s="233"/>
      <c r="H23" s="233"/>
      <c r="I23" s="233"/>
    </row>
    <row r="24" ht="3.0" customHeight="1">
      <c r="B24" s="128"/>
      <c r="C24" s="47"/>
      <c r="D24" s="47"/>
      <c r="E24" s="47"/>
      <c r="F24" s="47"/>
      <c r="G24" s="47"/>
      <c r="H24" s="47"/>
      <c r="I24" s="47"/>
    </row>
    <row r="25" ht="15.75" customHeight="1">
      <c r="B25" s="234" t="s">
        <v>290</v>
      </c>
      <c r="C25" s="234"/>
      <c r="D25" s="234"/>
      <c r="E25" s="234"/>
      <c r="F25" s="234"/>
      <c r="G25" s="234"/>
      <c r="H25" s="234"/>
      <c r="I25" s="234">
        <f>SUM(I8:I17)</f>
        <v>0</v>
      </c>
    </row>
    <row r="26" ht="15.75" customHeight="1"/>
    <row r="27" ht="15.75" customHeight="1"/>
    <row r="28" ht="15.75" customHeight="1"/>
    <row r="29" ht="15.75" customHeight="1">
      <c r="B29" s="224" t="s">
        <v>291</v>
      </c>
      <c r="C29" s="4"/>
      <c r="D29" s="4"/>
      <c r="E29" s="4"/>
      <c r="F29" s="4"/>
      <c r="G29" s="4"/>
      <c r="H29" s="4"/>
      <c r="I29" s="5"/>
    </row>
    <row r="30" ht="15.75" customHeight="1">
      <c r="B30" s="225"/>
      <c r="C30" s="225" t="s">
        <v>281</v>
      </c>
      <c r="D30" s="235" t="s">
        <v>292</v>
      </c>
      <c r="E30" s="236"/>
      <c r="F30" s="225" t="s">
        <v>293</v>
      </c>
      <c r="G30" s="235" t="s">
        <v>294</v>
      </c>
      <c r="H30" s="33"/>
      <c r="I30" s="33"/>
    </row>
    <row r="31" ht="15.75" customHeight="1">
      <c r="B31" s="24"/>
      <c r="C31" s="207"/>
      <c r="D31" s="11"/>
      <c r="E31" s="13"/>
      <c r="F31" s="207"/>
      <c r="G31" s="9"/>
    </row>
    <row r="32" ht="15.75" customHeight="1">
      <c r="B32" s="133">
        <v>1.0</v>
      </c>
      <c r="C32" s="237"/>
      <c r="D32" s="238"/>
      <c r="E32" s="17"/>
      <c r="F32" s="237"/>
      <c r="G32" s="238"/>
      <c r="H32" s="16"/>
      <c r="I32" s="17"/>
    </row>
    <row r="33" ht="15.75" customHeight="1">
      <c r="B33" s="135">
        <v>2.0</v>
      </c>
      <c r="C33" s="237"/>
      <c r="D33" s="238"/>
      <c r="E33" s="17"/>
      <c r="F33" s="237"/>
      <c r="G33" s="238"/>
      <c r="H33" s="16"/>
      <c r="I33" s="17"/>
    </row>
    <row r="34" ht="15.75" customHeight="1">
      <c r="B34" s="135">
        <v>3.0</v>
      </c>
      <c r="C34" s="237"/>
      <c r="D34" s="238"/>
      <c r="E34" s="17"/>
      <c r="F34" s="237"/>
      <c r="G34" s="238"/>
      <c r="H34" s="16"/>
      <c r="I34" s="17"/>
    </row>
    <row r="35" ht="15.75" customHeight="1">
      <c r="B35" s="135">
        <v>4.0</v>
      </c>
      <c r="C35" s="237"/>
      <c r="D35" s="238"/>
      <c r="E35" s="17"/>
      <c r="F35" s="237"/>
      <c r="G35" s="238"/>
      <c r="H35" s="16"/>
      <c r="I35" s="17"/>
    </row>
    <row r="36" ht="15.75" customHeight="1">
      <c r="B36" s="135">
        <v>5.0</v>
      </c>
      <c r="C36" s="237"/>
      <c r="D36" s="238"/>
      <c r="E36" s="17"/>
      <c r="F36" s="237"/>
      <c r="G36" s="238"/>
      <c r="H36" s="16"/>
      <c r="I36" s="17"/>
    </row>
    <row r="37" ht="15.75" customHeight="1">
      <c r="B37" s="135">
        <v>6.0</v>
      </c>
      <c r="C37" s="237"/>
      <c r="D37" s="238"/>
      <c r="E37" s="17"/>
      <c r="F37" s="237"/>
      <c r="G37" s="238"/>
      <c r="H37" s="16"/>
      <c r="I37" s="17"/>
    </row>
    <row r="38" ht="15.75" customHeight="1">
      <c r="B38" s="135">
        <v>7.0</v>
      </c>
      <c r="C38" s="237"/>
      <c r="D38" s="238"/>
      <c r="E38" s="17"/>
      <c r="F38" s="237"/>
      <c r="G38" s="238"/>
      <c r="H38" s="16"/>
      <c r="I38" s="17"/>
    </row>
    <row r="39" ht="15.75" customHeight="1">
      <c r="B39" s="135">
        <v>8.0</v>
      </c>
      <c r="C39" s="237"/>
      <c r="D39" s="238"/>
      <c r="E39" s="17"/>
      <c r="F39" s="237"/>
      <c r="G39" s="238"/>
      <c r="H39" s="16"/>
      <c r="I39" s="17"/>
    </row>
    <row r="40" ht="15.75" customHeight="1">
      <c r="B40" s="135">
        <v>9.0</v>
      </c>
      <c r="C40" s="237"/>
      <c r="D40" s="238"/>
      <c r="E40" s="17"/>
      <c r="F40" s="237"/>
      <c r="G40" s="238"/>
      <c r="H40" s="16"/>
      <c r="I40" s="17"/>
    </row>
    <row r="41" ht="15.75" customHeight="1">
      <c r="B41" s="135">
        <v>10.0</v>
      </c>
      <c r="C41" s="237"/>
      <c r="D41" s="238"/>
      <c r="E41" s="17"/>
      <c r="F41" s="237"/>
      <c r="G41" s="238"/>
      <c r="H41" s="16"/>
      <c r="I41" s="17"/>
    </row>
    <row r="42" ht="15.75" customHeight="1"/>
    <row r="43" ht="15.75" customHeight="1"/>
    <row r="44" ht="15.75" customHeight="1"/>
    <row r="45" ht="15.75" customHeight="1">
      <c r="A45" s="115"/>
      <c r="B45" s="179" t="s">
        <v>295</v>
      </c>
      <c r="C45" s="115"/>
      <c r="D45" s="115"/>
      <c r="E45" s="115"/>
      <c r="F45" s="115"/>
      <c r="G45" s="115"/>
      <c r="H45" s="115"/>
      <c r="I45" s="115"/>
    </row>
    <row r="46" ht="7.5" customHeight="1"/>
    <row r="47" ht="15.75" customHeight="1">
      <c r="B47" s="239" t="s">
        <v>296</v>
      </c>
      <c r="C47" s="240"/>
      <c r="D47" s="240"/>
      <c r="E47" s="240"/>
      <c r="F47" s="240"/>
      <c r="G47" s="240"/>
    </row>
    <row r="48" ht="9.0" customHeight="1">
      <c r="B48" s="239"/>
      <c r="C48" s="240"/>
      <c r="D48" s="240"/>
      <c r="E48" s="240"/>
      <c r="F48" s="240"/>
      <c r="G48" s="240"/>
    </row>
    <row r="49" ht="15.75" customHeight="1">
      <c r="B49" s="241" t="s">
        <v>297</v>
      </c>
      <c r="C49" s="242"/>
      <c r="D49" s="242"/>
      <c r="E49" s="242"/>
      <c r="F49" s="242"/>
      <c r="G49" s="242"/>
      <c r="H49" s="243"/>
      <c r="I49" s="244"/>
    </row>
    <row r="50" ht="15.75" customHeight="1">
      <c r="B50" s="245" t="s">
        <v>298</v>
      </c>
      <c r="C50" s="246" t="s">
        <v>299</v>
      </c>
      <c r="D50" s="246"/>
      <c r="E50" s="246"/>
      <c r="F50" s="246"/>
      <c r="G50" s="246"/>
      <c r="H50" s="247"/>
      <c r="I50" s="248"/>
    </row>
    <row r="51" ht="15.75" customHeight="1">
      <c r="B51" s="249"/>
      <c r="C51" s="250" t="s">
        <v>300</v>
      </c>
      <c r="D51" s="251"/>
      <c r="E51" s="251"/>
      <c r="F51" s="251"/>
      <c r="G51" s="251"/>
      <c r="H51" s="47"/>
      <c r="I51" s="252"/>
    </row>
    <row r="52" ht="15.75" customHeight="1">
      <c r="B52" s="249"/>
      <c r="C52" s="250" t="s">
        <v>301</v>
      </c>
      <c r="D52" s="251"/>
      <c r="E52" s="251"/>
      <c r="F52" s="251"/>
      <c r="G52" s="251"/>
      <c r="H52" s="47"/>
      <c r="I52" s="252"/>
    </row>
    <row r="53" ht="15.75" customHeight="1">
      <c r="B53" s="249"/>
      <c r="C53" s="250" t="s">
        <v>302</v>
      </c>
      <c r="D53" s="251"/>
      <c r="E53" s="251"/>
      <c r="F53" s="251"/>
      <c r="G53" s="251"/>
      <c r="H53" s="47"/>
      <c r="I53" s="252"/>
    </row>
    <row r="54" ht="15.75" customHeight="1">
      <c r="B54" s="249"/>
      <c r="C54" s="250" t="s">
        <v>303</v>
      </c>
      <c r="D54" s="251"/>
      <c r="E54" s="251"/>
      <c r="F54" s="251"/>
      <c r="G54" s="251"/>
      <c r="H54" s="47"/>
      <c r="I54" s="252"/>
    </row>
    <row r="55" ht="15.75" customHeight="1">
      <c r="B55" s="249"/>
      <c r="C55" s="250" t="s">
        <v>304</v>
      </c>
      <c r="D55" s="251"/>
      <c r="E55" s="251"/>
      <c r="F55" s="251"/>
      <c r="G55" s="251"/>
      <c r="H55" s="47"/>
      <c r="I55" s="252"/>
    </row>
    <row r="56" ht="15.75" customHeight="1">
      <c r="B56" s="249"/>
      <c r="C56" s="251" t="s">
        <v>305</v>
      </c>
      <c r="D56" s="251"/>
      <c r="E56" s="251"/>
      <c r="F56" s="251"/>
      <c r="G56" s="251"/>
      <c r="H56" s="47"/>
      <c r="I56" s="252"/>
    </row>
    <row r="57" ht="15.75" customHeight="1">
      <c r="B57" s="249" t="s">
        <v>306</v>
      </c>
      <c r="C57" s="251" t="s">
        <v>307</v>
      </c>
      <c r="D57" s="251"/>
      <c r="E57" s="251"/>
      <c r="F57" s="251"/>
      <c r="G57" s="251"/>
      <c r="H57" s="47"/>
      <c r="I57" s="252"/>
    </row>
    <row r="58" ht="15.75" customHeight="1">
      <c r="B58" s="253" t="s">
        <v>308</v>
      </c>
      <c r="C58" s="254" t="s">
        <v>309</v>
      </c>
      <c r="D58" s="254"/>
      <c r="E58" s="254"/>
      <c r="F58" s="254"/>
      <c r="G58" s="254"/>
      <c r="H58" s="255"/>
      <c r="I58" s="256"/>
    </row>
    <row r="59" ht="15.75" customHeight="1">
      <c r="B59" s="257"/>
      <c r="C59" s="240"/>
      <c r="D59" s="240"/>
      <c r="E59" s="240"/>
      <c r="F59" s="240"/>
      <c r="G59" s="240"/>
    </row>
    <row r="60" ht="15.75" customHeight="1">
      <c r="B60" s="258" t="s">
        <v>310</v>
      </c>
      <c r="C60" s="259"/>
      <c r="D60" s="259"/>
      <c r="E60" s="259"/>
      <c r="F60" s="260"/>
      <c r="G60" s="240"/>
    </row>
    <row r="61" ht="15.75" customHeight="1">
      <c r="B61" s="261" t="s">
        <v>311</v>
      </c>
      <c r="C61" s="17"/>
      <c r="D61" s="262" t="s">
        <v>312</v>
      </c>
      <c r="E61" s="262" t="s">
        <v>313</v>
      </c>
      <c r="F61" s="262" t="s">
        <v>314</v>
      </c>
      <c r="G61" s="240"/>
    </row>
    <row r="62" ht="15.75" customHeight="1">
      <c r="B62" s="263" t="s">
        <v>315</v>
      </c>
      <c r="C62" s="264" t="s">
        <v>316</v>
      </c>
      <c r="D62" s="265" t="s">
        <v>317</v>
      </c>
      <c r="E62" s="265" t="s">
        <v>318</v>
      </c>
      <c r="F62" s="265" t="s">
        <v>319</v>
      </c>
      <c r="G62" s="240"/>
    </row>
    <row r="63" ht="15.75" customHeight="1">
      <c r="B63" s="266" t="s">
        <v>320</v>
      </c>
      <c r="C63" s="267" t="s">
        <v>321</v>
      </c>
      <c r="D63" s="268" t="s">
        <v>322</v>
      </c>
      <c r="E63" s="269" t="s">
        <v>323</v>
      </c>
      <c r="F63" s="270" t="s">
        <v>324</v>
      </c>
      <c r="G63" s="240"/>
    </row>
    <row r="64" ht="15.75" customHeight="1">
      <c r="B64" s="207"/>
      <c r="C64" s="271"/>
      <c r="D64" s="272" t="s">
        <v>325</v>
      </c>
      <c r="E64" s="207"/>
      <c r="F64" s="273" t="s">
        <v>326</v>
      </c>
      <c r="G64" s="240"/>
    </row>
    <row r="65" ht="15.75" customHeight="1">
      <c r="B65" s="24"/>
      <c r="C65" s="274"/>
      <c r="D65" s="24"/>
      <c r="E65" s="275" t="s">
        <v>327</v>
      </c>
      <c r="F65" s="276" t="s">
        <v>328</v>
      </c>
      <c r="G65" s="240"/>
    </row>
    <row r="66" ht="15.75" customHeight="1">
      <c r="B66" s="263" t="s">
        <v>329</v>
      </c>
      <c r="C66" s="264" t="s">
        <v>286</v>
      </c>
      <c r="D66" s="277" t="s">
        <v>330</v>
      </c>
      <c r="E66" s="277" t="s">
        <v>331</v>
      </c>
      <c r="F66" s="277" t="s">
        <v>332</v>
      </c>
      <c r="G66" s="240"/>
    </row>
    <row r="67" ht="15.75" customHeight="1">
      <c r="B67" s="278" t="s">
        <v>333</v>
      </c>
      <c r="C67" s="279" t="s">
        <v>334</v>
      </c>
      <c r="D67" s="279" t="s">
        <v>335</v>
      </c>
      <c r="E67" s="279" t="s">
        <v>336</v>
      </c>
      <c r="F67" s="279" t="s">
        <v>337</v>
      </c>
      <c r="G67" s="240"/>
    </row>
    <row r="68" ht="15.75" customHeight="1">
      <c r="B68" s="263" t="s">
        <v>338</v>
      </c>
      <c r="C68" s="264" t="s">
        <v>339</v>
      </c>
      <c r="D68" s="264" t="s">
        <v>340</v>
      </c>
      <c r="E68" s="280" t="s">
        <v>341</v>
      </c>
      <c r="F68" s="264" t="s">
        <v>342</v>
      </c>
      <c r="G68" s="240"/>
    </row>
    <row r="69" ht="28.5" customHeight="1">
      <c r="B69" s="281" t="s">
        <v>343</v>
      </c>
      <c r="C69" s="16"/>
      <c r="D69" s="16"/>
      <c r="E69" s="16"/>
      <c r="F69" s="17"/>
      <c r="G69" s="240"/>
    </row>
  </sheetData>
  <mergeCells count="41">
    <mergeCell ref="F6:F7"/>
    <mergeCell ref="G6:H6"/>
    <mergeCell ref="B2:I2"/>
    <mergeCell ref="B3:I3"/>
    <mergeCell ref="B5:I5"/>
    <mergeCell ref="B6:B7"/>
    <mergeCell ref="C6:C7"/>
    <mergeCell ref="D6:D7"/>
    <mergeCell ref="E6:E7"/>
    <mergeCell ref="B29:I29"/>
    <mergeCell ref="B30:B31"/>
    <mergeCell ref="C30:C31"/>
    <mergeCell ref="D30:E31"/>
    <mergeCell ref="F30:F31"/>
    <mergeCell ref="G30:I31"/>
    <mergeCell ref="G32:I32"/>
    <mergeCell ref="D32:E32"/>
    <mergeCell ref="D33:E33"/>
    <mergeCell ref="D34:E34"/>
    <mergeCell ref="D35:E35"/>
    <mergeCell ref="D36:E36"/>
    <mergeCell ref="D37:E37"/>
    <mergeCell ref="D38:E38"/>
    <mergeCell ref="G40:I40"/>
    <mergeCell ref="G41:I41"/>
    <mergeCell ref="G33:I33"/>
    <mergeCell ref="G34:I34"/>
    <mergeCell ref="G35:I35"/>
    <mergeCell ref="G36:I36"/>
    <mergeCell ref="G37:I37"/>
    <mergeCell ref="G38:I38"/>
    <mergeCell ref="G39:I39"/>
    <mergeCell ref="D64:D65"/>
    <mergeCell ref="B69:F69"/>
    <mergeCell ref="D39:E39"/>
    <mergeCell ref="D40:E40"/>
    <mergeCell ref="D41:E41"/>
    <mergeCell ref="B61:C61"/>
    <mergeCell ref="B63:B65"/>
    <mergeCell ref="C63:C65"/>
    <mergeCell ref="E63:E64"/>
  </mergeCells>
  <printOptions/>
  <pageMargins bottom="0.75" footer="0.0" header="0.0" left="0.7" right="0.7" top="0.75"/>
  <pageSetup orientation="portrait"/>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135"/>
    <pageSetUpPr/>
  </sheetPr>
  <sheetViews>
    <sheetView workbookViewId="0"/>
  </sheetViews>
  <sheetFormatPr customHeight="1" defaultColWidth="12.63" defaultRowHeight="15.0"/>
  <cols>
    <col customWidth="1" min="1" max="1" width="2.63"/>
    <col customWidth="1" min="2" max="2" width="5.5"/>
    <col customWidth="1" min="3" max="3" width="15.75"/>
    <col customWidth="1" min="4" max="5" width="15.0"/>
    <col customWidth="1" min="6" max="6" width="16.13"/>
    <col customWidth="1" min="7" max="8" width="15.0"/>
    <col customWidth="1" min="9" max="10" width="1.25"/>
    <col customWidth="1" min="11" max="11" width="1.5"/>
    <col customWidth="1" min="12" max="12" width="6.5"/>
    <col customWidth="1" min="13" max="13" width="15.88"/>
    <col customWidth="1" min="14" max="18" width="12.0"/>
    <col customWidth="1" min="19" max="29" width="7.75"/>
  </cols>
  <sheetData>
    <row r="1">
      <c r="J1" s="282"/>
    </row>
    <row r="2">
      <c r="B2" s="283" t="s">
        <v>95</v>
      </c>
      <c r="C2" s="16"/>
      <c r="D2" s="16"/>
      <c r="E2" s="16"/>
      <c r="F2" s="16"/>
      <c r="G2" s="16"/>
      <c r="H2" s="17"/>
      <c r="J2" s="282"/>
    </row>
    <row r="3" ht="120.75" customHeight="1">
      <c r="B3" s="202" t="s">
        <v>344</v>
      </c>
      <c r="C3" s="16"/>
      <c r="D3" s="16"/>
      <c r="E3" s="16"/>
      <c r="F3" s="16"/>
      <c r="G3" s="16"/>
      <c r="H3" s="17"/>
      <c r="J3" s="282"/>
    </row>
    <row r="4" ht="15.0" customHeight="1">
      <c r="B4" s="70" t="s">
        <v>97</v>
      </c>
      <c r="C4" s="16"/>
      <c r="D4" s="17"/>
      <c r="E4" s="284" t="s">
        <v>208</v>
      </c>
      <c r="F4" s="17"/>
      <c r="G4" s="71" t="s">
        <v>250</v>
      </c>
      <c r="H4" s="17"/>
      <c r="J4" s="282"/>
      <c r="L4" s="115"/>
      <c r="M4" s="179" t="s">
        <v>181</v>
      </c>
      <c r="N4" s="115"/>
      <c r="O4" s="115"/>
      <c r="P4" s="115"/>
      <c r="Q4" s="115"/>
      <c r="R4" s="115"/>
    </row>
    <row r="5">
      <c r="J5" s="282"/>
    </row>
    <row r="6">
      <c r="B6" s="285" t="s">
        <v>345</v>
      </c>
      <c r="C6" s="285"/>
      <c r="D6" s="285"/>
      <c r="E6" s="285"/>
      <c r="G6" s="286"/>
      <c r="J6" s="287"/>
      <c r="L6" s="285" t="s">
        <v>345</v>
      </c>
      <c r="M6" s="285"/>
      <c r="N6" s="285"/>
      <c r="O6" s="285"/>
    </row>
    <row r="7">
      <c r="B7" s="288" t="s">
        <v>346</v>
      </c>
      <c r="C7" s="17"/>
      <c r="D7" s="289" t="s">
        <v>125</v>
      </c>
      <c r="E7" s="17"/>
      <c r="J7" s="287"/>
      <c r="L7" s="288" t="s">
        <v>346</v>
      </c>
      <c r="M7" s="17"/>
      <c r="N7" s="289" t="s">
        <v>237</v>
      </c>
      <c r="O7" s="17"/>
    </row>
    <row r="8">
      <c r="B8" s="288" t="s">
        <v>347</v>
      </c>
      <c r="C8" s="17"/>
      <c r="D8" s="290">
        <v>1.0</v>
      </c>
      <c r="E8" s="214" t="s">
        <v>348</v>
      </c>
      <c r="J8" s="287"/>
      <c r="L8" s="288" t="s">
        <v>347</v>
      </c>
      <c r="M8" s="17"/>
      <c r="N8" s="290">
        <v>1.0</v>
      </c>
      <c r="O8" s="214" t="s">
        <v>348</v>
      </c>
    </row>
    <row r="9">
      <c r="B9" s="288" t="s">
        <v>349</v>
      </c>
      <c r="C9" s="17"/>
      <c r="D9" s="290">
        <v>6.0</v>
      </c>
      <c r="E9" s="214" t="s">
        <v>348</v>
      </c>
      <c r="J9" s="287"/>
      <c r="L9" s="288" t="s">
        <v>349</v>
      </c>
      <c r="M9" s="17"/>
      <c r="N9" s="290">
        <v>6.0</v>
      </c>
      <c r="O9" s="214" t="s">
        <v>348</v>
      </c>
    </row>
    <row r="10">
      <c r="B10" s="288" t="s">
        <v>350</v>
      </c>
      <c r="C10" s="17"/>
      <c r="D10" s="290"/>
      <c r="J10" s="287"/>
      <c r="L10" s="288" t="s">
        <v>350</v>
      </c>
      <c r="M10" s="17"/>
      <c r="N10" s="291">
        <v>44197.0</v>
      </c>
    </row>
    <row r="11">
      <c r="B11" s="288" t="s">
        <v>351</v>
      </c>
      <c r="C11" s="17"/>
      <c r="D11" s="290"/>
      <c r="J11" s="287"/>
      <c r="L11" s="288" t="s">
        <v>351</v>
      </c>
      <c r="M11" s="17"/>
      <c r="N11" s="291">
        <v>44227.0</v>
      </c>
    </row>
    <row r="12">
      <c r="B12" s="288" t="s">
        <v>218</v>
      </c>
      <c r="C12" s="17"/>
      <c r="D12" s="135" t="s">
        <v>223</v>
      </c>
      <c r="J12" s="287"/>
      <c r="L12" s="288" t="s">
        <v>218</v>
      </c>
      <c r="M12" s="17"/>
      <c r="N12" s="214" t="s">
        <v>352</v>
      </c>
    </row>
    <row r="13">
      <c r="J13" s="287"/>
    </row>
    <row r="14">
      <c r="C14" s="292" t="s">
        <v>353</v>
      </c>
      <c r="D14" s="16"/>
      <c r="E14" s="17"/>
      <c r="F14" s="293" t="s">
        <v>354</v>
      </c>
      <c r="G14" s="16"/>
      <c r="H14" s="17"/>
      <c r="J14" s="287"/>
      <c r="M14" s="294" t="s">
        <v>353</v>
      </c>
      <c r="N14" s="16"/>
      <c r="O14" s="17"/>
      <c r="P14" s="294" t="s">
        <v>354</v>
      </c>
      <c r="Q14" s="16"/>
      <c r="R14" s="17"/>
    </row>
    <row r="15" ht="44.25" customHeight="1">
      <c r="A15" s="128"/>
      <c r="B15" s="295" t="s">
        <v>355</v>
      </c>
      <c r="C15" s="296" t="s">
        <v>356</v>
      </c>
      <c r="D15" s="296" t="s">
        <v>357</v>
      </c>
      <c r="E15" s="296" t="s">
        <v>358</v>
      </c>
      <c r="F15" s="297" t="s">
        <v>359</v>
      </c>
      <c r="G15" s="297" t="s">
        <v>360</v>
      </c>
      <c r="H15" s="297" t="s">
        <v>361</v>
      </c>
      <c r="I15" s="128"/>
      <c r="J15" s="287"/>
      <c r="K15" s="128"/>
      <c r="L15" s="298" t="s">
        <v>355</v>
      </c>
      <c r="M15" s="299" t="s">
        <v>362</v>
      </c>
      <c r="N15" s="299" t="s">
        <v>363</v>
      </c>
      <c r="O15" s="299" t="s">
        <v>364</v>
      </c>
      <c r="P15" s="299" t="s">
        <v>365</v>
      </c>
      <c r="Q15" s="299" t="s">
        <v>366</v>
      </c>
      <c r="R15" s="299" t="s">
        <v>367</v>
      </c>
      <c r="S15" s="128"/>
      <c r="T15" s="128"/>
      <c r="U15" s="128"/>
      <c r="V15" s="128"/>
      <c r="W15" s="128"/>
      <c r="X15" s="128"/>
      <c r="Y15" s="128"/>
      <c r="Z15" s="128"/>
      <c r="AA15" s="128"/>
      <c r="AB15" s="128"/>
      <c r="AC15" s="128"/>
    </row>
    <row r="16">
      <c r="B16" s="300">
        <v>1.0</v>
      </c>
      <c r="C16" s="301"/>
      <c r="D16" s="301"/>
      <c r="E16" s="302" t="str">
        <f t="shared" ref="E16:E39" si="3">C16/SUM(C16:D16)</f>
        <v>#DIV/0!</v>
      </c>
      <c r="F16" s="303" t="str">
        <f t="shared" ref="F16:G16" si="1">C16</f>
        <v/>
      </c>
      <c r="G16" s="303" t="str">
        <f t="shared" si="1"/>
        <v/>
      </c>
      <c r="H16" s="302" t="str">
        <f t="shared" ref="H16:H39" si="5">F16/SUM(F16:G16)</f>
        <v>#DIV/0!</v>
      </c>
      <c r="J16" s="287"/>
      <c r="L16" s="300">
        <v>1.0</v>
      </c>
      <c r="M16" s="304">
        <v>150.0</v>
      </c>
      <c r="N16" s="301">
        <v>850.0</v>
      </c>
      <c r="O16" s="302">
        <f t="shared" ref="O16:O31" si="6">M16/SUM(M16:N16)</f>
        <v>0.15</v>
      </c>
      <c r="P16" s="303">
        <f t="shared" ref="P16:Q16" si="2">M16</f>
        <v>150</v>
      </c>
      <c r="Q16" s="303">
        <f t="shared" si="2"/>
        <v>850</v>
      </c>
      <c r="R16" s="302">
        <f t="shared" ref="R16:R31" si="8">P16/SUM(P16:Q16)</f>
        <v>0.15</v>
      </c>
    </row>
    <row r="17">
      <c r="B17" s="300">
        <v>2.0</v>
      </c>
      <c r="C17" s="301"/>
      <c r="D17" s="301"/>
      <c r="E17" s="302" t="str">
        <f t="shared" si="3"/>
        <v>#DIV/0!</v>
      </c>
      <c r="F17" s="303">
        <f t="shared" ref="F17:G17" si="4">SUM(C16:C17)</f>
        <v>0</v>
      </c>
      <c r="G17" s="303">
        <f t="shared" si="4"/>
        <v>0</v>
      </c>
      <c r="H17" s="302" t="str">
        <f t="shared" si="5"/>
        <v>#DIV/0!</v>
      </c>
      <c r="J17" s="287"/>
      <c r="L17" s="300">
        <v>2.0</v>
      </c>
      <c r="M17" s="301">
        <v>120.0</v>
      </c>
      <c r="N17" s="301">
        <v>900.0</v>
      </c>
      <c r="O17" s="302">
        <f t="shared" si="6"/>
        <v>0.1176470588</v>
      </c>
      <c r="P17" s="303">
        <f t="shared" ref="P17:Q17" si="7">SUM(M16:M17)</f>
        <v>270</v>
      </c>
      <c r="Q17" s="303">
        <f t="shared" si="7"/>
        <v>1750</v>
      </c>
      <c r="R17" s="302">
        <f t="shared" si="8"/>
        <v>0.1336633663</v>
      </c>
    </row>
    <row r="18">
      <c r="B18" s="300">
        <v>3.0</v>
      </c>
      <c r="C18" s="301"/>
      <c r="D18" s="301"/>
      <c r="E18" s="302" t="str">
        <f t="shared" si="3"/>
        <v>#DIV/0!</v>
      </c>
      <c r="F18" s="303">
        <f t="shared" ref="F18:G18" si="9">SUM(C16:C18)</f>
        <v>0</v>
      </c>
      <c r="G18" s="303">
        <f t="shared" si="9"/>
        <v>0</v>
      </c>
      <c r="H18" s="302" t="str">
        <f t="shared" si="5"/>
        <v>#DIV/0!</v>
      </c>
      <c r="J18" s="287"/>
      <c r="L18" s="300">
        <v>3.0</v>
      </c>
      <c r="M18" s="301">
        <v>130.0</v>
      </c>
      <c r="N18" s="301">
        <v>900.0</v>
      </c>
      <c r="O18" s="302">
        <f t="shared" si="6"/>
        <v>0.1262135922</v>
      </c>
      <c r="P18" s="303">
        <f t="shared" ref="P18:Q18" si="10">SUM(M16:M18)</f>
        <v>400</v>
      </c>
      <c r="Q18" s="303">
        <f t="shared" si="10"/>
        <v>2650</v>
      </c>
      <c r="R18" s="302">
        <f t="shared" si="8"/>
        <v>0.131147541</v>
      </c>
    </row>
    <row r="19">
      <c r="B19" s="300">
        <v>4.0</v>
      </c>
      <c r="C19" s="301"/>
      <c r="D19" s="301"/>
      <c r="E19" s="302" t="str">
        <f t="shared" si="3"/>
        <v>#DIV/0!</v>
      </c>
      <c r="F19" s="303">
        <f t="shared" ref="F19:G19" si="11">SUM(C16:C19)</f>
        <v>0</v>
      </c>
      <c r="G19" s="303">
        <f t="shared" si="11"/>
        <v>0</v>
      </c>
      <c r="H19" s="302" t="str">
        <f t="shared" si="5"/>
        <v>#DIV/0!</v>
      </c>
      <c r="J19" s="287"/>
      <c r="L19" s="300">
        <v>4.0</v>
      </c>
      <c r="M19" s="301">
        <v>140.0</v>
      </c>
      <c r="N19" s="301">
        <v>900.0</v>
      </c>
      <c r="O19" s="302">
        <f t="shared" si="6"/>
        <v>0.1346153846</v>
      </c>
      <c r="P19" s="303">
        <f t="shared" ref="P19:Q19" si="12">SUM(M16:M19)</f>
        <v>540</v>
      </c>
      <c r="Q19" s="303">
        <f t="shared" si="12"/>
        <v>3550</v>
      </c>
      <c r="R19" s="302">
        <f t="shared" si="8"/>
        <v>0.1320293399</v>
      </c>
    </row>
    <row r="20">
      <c r="B20" s="300">
        <v>5.0</v>
      </c>
      <c r="C20" s="301"/>
      <c r="D20" s="301"/>
      <c r="E20" s="302" t="str">
        <f t="shared" si="3"/>
        <v>#DIV/0!</v>
      </c>
      <c r="F20" s="303">
        <f t="shared" ref="F20:G20" si="13">SUM(C16:C20)</f>
        <v>0</v>
      </c>
      <c r="G20" s="303">
        <f t="shared" si="13"/>
        <v>0</v>
      </c>
      <c r="H20" s="302" t="str">
        <f t="shared" si="5"/>
        <v>#DIV/0!</v>
      </c>
      <c r="J20" s="287"/>
      <c r="L20" s="300">
        <v>5.0</v>
      </c>
      <c r="M20" s="301">
        <v>150.0</v>
      </c>
      <c r="N20" s="301">
        <v>900.0</v>
      </c>
      <c r="O20" s="302">
        <f t="shared" si="6"/>
        <v>0.1428571429</v>
      </c>
      <c r="P20" s="303">
        <f t="shared" ref="P20:Q20" si="14">SUM(M16:M20)</f>
        <v>690</v>
      </c>
      <c r="Q20" s="303">
        <f t="shared" si="14"/>
        <v>4450</v>
      </c>
      <c r="R20" s="302">
        <f t="shared" si="8"/>
        <v>0.1342412451</v>
      </c>
    </row>
    <row r="21" ht="15.75" customHeight="1">
      <c r="B21" s="300">
        <v>6.0</v>
      </c>
      <c r="C21" s="301"/>
      <c r="D21" s="301"/>
      <c r="E21" s="302" t="str">
        <f t="shared" si="3"/>
        <v>#DIV/0!</v>
      </c>
      <c r="F21" s="303">
        <f t="shared" ref="F21:G21" si="15">SUM(C16:C21)</f>
        <v>0</v>
      </c>
      <c r="G21" s="303">
        <f t="shared" si="15"/>
        <v>0</v>
      </c>
      <c r="H21" s="302" t="str">
        <f t="shared" si="5"/>
        <v>#DIV/0!</v>
      </c>
      <c r="J21" s="287"/>
      <c r="L21" s="300">
        <v>6.0</v>
      </c>
      <c r="M21" s="301">
        <v>160.0</v>
      </c>
      <c r="N21" s="301">
        <v>900.0</v>
      </c>
      <c r="O21" s="302">
        <f t="shared" si="6"/>
        <v>0.1509433962</v>
      </c>
      <c r="P21" s="303">
        <f t="shared" ref="P21:Q21" si="16">SUM(M16:M21)</f>
        <v>850</v>
      </c>
      <c r="Q21" s="303">
        <f t="shared" si="16"/>
        <v>5350</v>
      </c>
      <c r="R21" s="302">
        <f t="shared" si="8"/>
        <v>0.1370967742</v>
      </c>
    </row>
    <row r="22" ht="15.75" customHeight="1">
      <c r="B22" s="300">
        <v>7.0</v>
      </c>
      <c r="C22" s="301"/>
      <c r="D22" s="301"/>
      <c r="E22" s="302" t="str">
        <f t="shared" si="3"/>
        <v>#DIV/0!</v>
      </c>
      <c r="F22" s="303">
        <f t="shared" ref="F22:G22" si="17">SUM(C17:C22)</f>
        <v>0</v>
      </c>
      <c r="G22" s="303">
        <f t="shared" si="17"/>
        <v>0</v>
      </c>
      <c r="H22" s="302" t="str">
        <f t="shared" si="5"/>
        <v>#DIV/0!</v>
      </c>
      <c r="J22" s="287"/>
      <c r="L22" s="300">
        <v>7.0</v>
      </c>
      <c r="M22" s="301">
        <v>170.0</v>
      </c>
      <c r="N22" s="301">
        <v>900.0</v>
      </c>
      <c r="O22" s="302">
        <f t="shared" si="6"/>
        <v>0.1588785047</v>
      </c>
      <c r="P22" s="303">
        <f t="shared" ref="P22:Q22" si="18">SUM(M17:M22)</f>
        <v>870</v>
      </c>
      <c r="Q22" s="303">
        <f t="shared" si="18"/>
        <v>5400</v>
      </c>
      <c r="R22" s="302">
        <f t="shared" si="8"/>
        <v>0.1387559809</v>
      </c>
    </row>
    <row r="23" ht="15.75" customHeight="1">
      <c r="B23" s="300">
        <v>8.0</v>
      </c>
      <c r="C23" s="301"/>
      <c r="D23" s="301"/>
      <c r="E23" s="302" t="str">
        <f t="shared" si="3"/>
        <v>#DIV/0!</v>
      </c>
      <c r="F23" s="303">
        <f t="shared" ref="F23:G23" si="19">SUM(C18:C23)</f>
        <v>0</v>
      </c>
      <c r="G23" s="303">
        <f t="shared" si="19"/>
        <v>0</v>
      </c>
      <c r="H23" s="302" t="str">
        <f t="shared" si="5"/>
        <v>#DIV/0!</v>
      </c>
      <c r="J23" s="287"/>
      <c r="L23" s="300">
        <v>8.0</v>
      </c>
      <c r="M23" s="301">
        <v>170.0</v>
      </c>
      <c r="N23" s="301">
        <v>880.0</v>
      </c>
      <c r="O23" s="302">
        <f t="shared" si="6"/>
        <v>0.1619047619</v>
      </c>
      <c r="P23" s="303">
        <f t="shared" ref="P23:Q23" si="20">SUM(M18:M23)</f>
        <v>920</v>
      </c>
      <c r="Q23" s="303">
        <f t="shared" si="20"/>
        <v>5380</v>
      </c>
      <c r="R23" s="302">
        <f t="shared" si="8"/>
        <v>0.146031746</v>
      </c>
    </row>
    <row r="24" ht="15.75" customHeight="1">
      <c r="B24" s="300">
        <v>9.0</v>
      </c>
      <c r="C24" s="301"/>
      <c r="D24" s="301"/>
      <c r="E24" s="302" t="str">
        <f t="shared" si="3"/>
        <v>#DIV/0!</v>
      </c>
      <c r="F24" s="303">
        <f t="shared" ref="F24:G24" si="21">SUM(C19:C24)</f>
        <v>0</v>
      </c>
      <c r="G24" s="303">
        <f t="shared" si="21"/>
        <v>0</v>
      </c>
      <c r="H24" s="302" t="str">
        <f t="shared" si="5"/>
        <v>#DIV/0!</v>
      </c>
      <c r="J24" s="287"/>
      <c r="L24" s="300">
        <v>9.0</v>
      </c>
      <c r="M24" s="301">
        <v>170.0</v>
      </c>
      <c r="N24" s="301">
        <v>880.0</v>
      </c>
      <c r="O24" s="302">
        <f t="shared" si="6"/>
        <v>0.1619047619</v>
      </c>
      <c r="P24" s="303">
        <f t="shared" ref="P24:Q24" si="22">SUM(M19:M24)</f>
        <v>960</v>
      </c>
      <c r="Q24" s="303">
        <f t="shared" si="22"/>
        <v>5360</v>
      </c>
      <c r="R24" s="302">
        <f t="shared" si="8"/>
        <v>0.1518987342</v>
      </c>
    </row>
    <row r="25" ht="15.75" customHeight="1">
      <c r="B25" s="300">
        <v>10.0</v>
      </c>
      <c r="C25" s="301"/>
      <c r="D25" s="301"/>
      <c r="E25" s="302" t="str">
        <f t="shared" si="3"/>
        <v>#DIV/0!</v>
      </c>
      <c r="F25" s="303">
        <f t="shared" ref="F25:G25" si="23">SUM(C20:C25)</f>
        <v>0</v>
      </c>
      <c r="G25" s="303">
        <f t="shared" si="23"/>
        <v>0</v>
      </c>
      <c r="H25" s="302" t="str">
        <f t="shared" si="5"/>
        <v>#DIV/0!</v>
      </c>
      <c r="J25" s="287"/>
      <c r="L25" s="300">
        <v>10.0</v>
      </c>
      <c r="M25" s="301">
        <v>170.0</v>
      </c>
      <c r="N25" s="301">
        <v>870.0</v>
      </c>
      <c r="O25" s="302">
        <f t="shared" si="6"/>
        <v>0.1634615385</v>
      </c>
      <c r="P25" s="303">
        <f t="shared" ref="P25:Q25" si="24">SUM(M20:M25)</f>
        <v>990</v>
      </c>
      <c r="Q25" s="303">
        <f t="shared" si="24"/>
        <v>5330</v>
      </c>
      <c r="R25" s="302">
        <f t="shared" si="8"/>
        <v>0.1566455696</v>
      </c>
    </row>
    <row r="26" ht="15.75" customHeight="1">
      <c r="B26" s="300">
        <v>11.0</v>
      </c>
      <c r="C26" s="301"/>
      <c r="D26" s="301"/>
      <c r="E26" s="302" t="str">
        <f t="shared" si="3"/>
        <v>#DIV/0!</v>
      </c>
      <c r="F26" s="303">
        <f t="shared" ref="F26:G26" si="25">SUM(C21:C26)</f>
        <v>0</v>
      </c>
      <c r="G26" s="303">
        <f t="shared" si="25"/>
        <v>0</v>
      </c>
      <c r="H26" s="302" t="str">
        <f t="shared" si="5"/>
        <v>#DIV/0!</v>
      </c>
      <c r="J26" s="287"/>
      <c r="L26" s="300">
        <v>11.0</v>
      </c>
      <c r="M26" s="301">
        <v>170.0</v>
      </c>
      <c r="N26" s="301">
        <v>850.0</v>
      </c>
      <c r="O26" s="302">
        <f t="shared" si="6"/>
        <v>0.1666666667</v>
      </c>
      <c r="P26" s="303">
        <f t="shared" ref="P26:Q26" si="26">SUM(M21:M26)</f>
        <v>1010</v>
      </c>
      <c r="Q26" s="303">
        <f t="shared" si="26"/>
        <v>5280</v>
      </c>
      <c r="R26" s="302">
        <f t="shared" si="8"/>
        <v>0.160572337</v>
      </c>
    </row>
    <row r="27" ht="15.75" customHeight="1">
      <c r="B27" s="300">
        <v>12.0</v>
      </c>
      <c r="C27" s="301"/>
      <c r="D27" s="301"/>
      <c r="E27" s="302" t="str">
        <f t="shared" si="3"/>
        <v>#DIV/0!</v>
      </c>
      <c r="F27" s="303">
        <f t="shared" ref="F27:G27" si="27">SUM(C22:C27)</f>
        <v>0</v>
      </c>
      <c r="G27" s="303">
        <f t="shared" si="27"/>
        <v>0</v>
      </c>
      <c r="H27" s="302" t="str">
        <f t="shared" si="5"/>
        <v>#DIV/0!</v>
      </c>
      <c r="J27" s="287"/>
      <c r="L27" s="300">
        <v>12.0</v>
      </c>
      <c r="M27" s="301">
        <v>160.0</v>
      </c>
      <c r="N27" s="301">
        <v>850.0</v>
      </c>
      <c r="O27" s="302">
        <f t="shared" si="6"/>
        <v>0.1584158416</v>
      </c>
      <c r="P27" s="303">
        <f t="shared" ref="P27:Q27" si="28">SUM(M22:M27)</f>
        <v>1010</v>
      </c>
      <c r="Q27" s="303">
        <f t="shared" si="28"/>
        <v>5230</v>
      </c>
      <c r="R27" s="302">
        <f t="shared" si="8"/>
        <v>0.1618589744</v>
      </c>
    </row>
    <row r="28" ht="15.75" customHeight="1">
      <c r="B28" s="300">
        <v>13.0</v>
      </c>
      <c r="C28" s="301"/>
      <c r="D28" s="301"/>
      <c r="E28" s="302" t="str">
        <f t="shared" si="3"/>
        <v>#DIV/0!</v>
      </c>
      <c r="F28" s="303">
        <f t="shared" ref="F28:G28" si="29">SUM(C23:C28)</f>
        <v>0</v>
      </c>
      <c r="G28" s="303">
        <f t="shared" si="29"/>
        <v>0</v>
      </c>
      <c r="H28" s="302" t="str">
        <f t="shared" si="5"/>
        <v>#DIV/0!</v>
      </c>
      <c r="J28" s="287"/>
      <c r="L28" s="300">
        <v>13.0</v>
      </c>
      <c r="M28" s="301">
        <v>200.0</v>
      </c>
      <c r="N28" s="301">
        <v>800.0</v>
      </c>
      <c r="O28" s="302">
        <f t="shared" si="6"/>
        <v>0.2</v>
      </c>
      <c r="P28" s="303">
        <f t="shared" ref="P28:Q28" si="30">SUM(M23:M28)</f>
        <v>1040</v>
      </c>
      <c r="Q28" s="303">
        <f t="shared" si="30"/>
        <v>5130</v>
      </c>
      <c r="R28" s="302">
        <f t="shared" si="8"/>
        <v>0.1685575365</v>
      </c>
    </row>
    <row r="29" ht="15.75" customHeight="1">
      <c r="B29" s="300">
        <v>14.0</v>
      </c>
      <c r="C29" s="301"/>
      <c r="D29" s="301"/>
      <c r="E29" s="302" t="str">
        <f t="shared" si="3"/>
        <v>#DIV/0!</v>
      </c>
      <c r="F29" s="303">
        <f t="shared" ref="F29:G29" si="31">SUM(C24:C29)</f>
        <v>0</v>
      </c>
      <c r="G29" s="303">
        <f t="shared" si="31"/>
        <v>0</v>
      </c>
      <c r="H29" s="302" t="str">
        <f t="shared" si="5"/>
        <v>#DIV/0!</v>
      </c>
      <c r="J29" s="287"/>
      <c r="L29" s="300">
        <v>14.0</v>
      </c>
      <c r="M29" s="301">
        <v>200.0</v>
      </c>
      <c r="N29" s="301">
        <v>800.0</v>
      </c>
      <c r="O29" s="302">
        <f t="shared" si="6"/>
        <v>0.2</v>
      </c>
      <c r="P29" s="303">
        <f t="shared" ref="P29:Q29" si="32">SUM(M24:M29)</f>
        <v>1070</v>
      </c>
      <c r="Q29" s="303">
        <f t="shared" si="32"/>
        <v>5050</v>
      </c>
      <c r="R29" s="302">
        <f t="shared" si="8"/>
        <v>0.1748366013</v>
      </c>
    </row>
    <row r="30" ht="15.75" customHeight="1">
      <c r="B30" s="300">
        <v>15.0</v>
      </c>
      <c r="C30" s="301"/>
      <c r="D30" s="301"/>
      <c r="E30" s="302" t="str">
        <f t="shared" si="3"/>
        <v>#DIV/0!</v>
      </c>
      <c r="F30" s="303">
        <f t="shared" ref="F30:G30" si="33">SUM(C25:C30)</f>
        <v>0</v>
      </c>
      <c r="G30" s="303">
        <f t="shared" si="33"/>
        <v>0</v>
      </c>
      <c r="H30" s="302" t="str">
        <f t="shared" si="5"/>
        <v>#DIV/0!</v>
      </c>
      <c r="J30" s="287"/>
      <c r="L30" s="300">
        <v>15.0</v>
      </c>
      <c r="M30" s="301">
        <v>180.0</v>
      </c>
      <c r="N30" s="301">
        <v>820.0</v>
      </c>
      <c r="O30" s="302">
        <f t="shared" si="6"/>
        <v>0.18</v>
      </c>
      <c r="P30" s="303">
        <f t="shared" ref="P30:Q30" si="34">SUM(M25:M30)</f>
        <v>1080</v>
      </c>
      <c r="Q30" s="303">
        <f t="shared" si="34"/>
        <v>4990</v>
      </c>
      <c r="R30" s="302">
        <f t="shared" si="8"/>
        <v>0.1779242175</v>
      </c>
    </row>
    <row r="31" ht="15.75" customHeight="1">
      <c r="B31" s="300">
        <v>16.0</v>
      </c>
      <c r="C31" s="301"/>
      <c r="D31" s="301"/>
      <c r="E31" s="302" t="str">
        <f t="shared" si="3"/>
        <v>#DIV/0!</v>
      </c>
      <c r="F31" s="303">
        <f t="shared" ref="F31:G31" si="35">SUM(C26:C31)</f>
        <v>0</v>
      </c>
      <c r="G31" s="303">
        <f t="shared" si="35"/>
        <v>0</v>
      </c>
      <c r="H31" s="302" t="str">
        <f t="shared" si="5"/>
        <v>#DIV/0!</v>
      </c>
      <c r="J31" s="287"/>
      <c r="L31" s="300">
        <v>16.0</v>
      </c>
      <c r="M31" s="301">
        <v>180.0</v>
      </c>
      <c r="N31" s="301">
        <v>820.0</v>
      </c>
      <c r="O31" s="302">
        <f t="shared" si="6"/>
        <v>0.18</v>
      </c>
      <c r="P31" s="303">
        <f t="shared" ref="P31:Q31" si="36">SUM(M26:M31)</f>
        <v>1090</v>
      </c>
      <c r="Q31" s="303">
        <f t="shared" si="36"/>
        <v>4940</v>
      </c>
      <c r="R31" s="302">
        <f t="shared" si="8"/>
        <v>0.1807628524</v>
      </c>
    </row>
    <row r="32" ht="15.75" customHeight="1">
      <c r="B32" s="300">
        <v>17.0</v>
      </c>
      <c r="C32" s="301"/>
      <c r="D32" s="301"/>
      <c r="E32" s="302" t="str">
        <f t="shared" si="3"/>
        <v>#DIV/0!</v>
      </c>
      <c r="F32" s="303">
        <f t="shared" ref="F32:G32" si="37">SUM(C27:C32)</f>
        <v>0</v>
      </c>
      <c r="G32" s="303">
        <f t="shared" si="37"/>
        <v>0</v>
      </c>
      <c r="H32" s="302" t="str">
        <f t="shared" si="5"/>
        <v>#DIV/0!</v>
      </c>
      <c r="J32" s="287"/>
      <c r="L32" s="300">
        <v>17.0</v>
      </c>
      <c r="M32" s="301"/>
      <c r="N32" s="301"/>
      <c r="O32" s="302"/>
      <c r="P32" s="303"/>
      <c r="Q32" s="303"/>
      <c r="R32" s="302"/>
    </row>
    <row r="33" ht="15.75" customHeight="1">
      <c r="B33" s="300">
        <v>18.0</v>
      </c>
      <c r="C33" s="301"/>
      <c r="D33" s="301"/>
      <c r="E33" s="302" t="str">
        <f t="shared" si="3"/>
        <v>#DIV/0!</v>
      </c>
      <c r="F33" s="303">
        <f t="shared" ref="F33:G33" si="38">SUM(C28:C33)</f>
        <v>0</v>
      </c>
      <c r="G33" s="303">
        <f t="shared" si="38"/>
        <v>0</v>
      </c>
      <c r="H33" s="302" t="str">
        <f t="shared" si="5"/>
        <v>#DIV/0!</v>
      </c>
      <c r="J33" s="287"/>
      <c r="L33" s="300">
        <v>18.0</v>
      </c>
      <c r="M33" s="301"/>
      <c r="N33" s="301"/>
      <c r="O33" s="302"/>
      <c r="P33" s="303"/>
      <c r="Q33" s="303"/>
      <c r="R33" s="302"/>
    </row>
    <row r="34" ht="15.75" customHeight="1">
      <c r="B34" s="300">
        <v>19.0</v>
      </c>
      <c r="C34" s="301"/>
      <c r="D34" s="301"/>
      <c r="E34" s="302" t="str">
        <f t="shared" si="3"/>
        <v>#DIV/0!</v>
      </c>
      <c r="F34" s="303">
        <f t="shared" ref="F34:G34" si="39">SUM(C29:C34)</f>
        <v>0</v>
      </c>
      <c r="G34" s="303">
        <f t="shared" si="39"/>
        <v>0</v>
      </c>
      <c r="H34" s="302" t="str">
        <f t="shared" si="5"/>
        <v>#DIV/0!</v>
      </c>
      <c r="J34" s="287"/>
      <c r="L34" s="300">
        <v>19.0</v>
      </c>
      <c r="M34" s="301"/>
      <c r="N34" s="301"/>
      <c r="O34" s="302"/>
      <c r="P34" s="303"/>
      <c r="Q34" s="303"/>
      <c r="R34" s="302"/>
    </row>
    <row r="35" ht="15.75" customHeight="1">
      <c r="B35" s="300">
        <v>20.0</v>
      </c>
      <c r="C35" s="301"/>
      <c r="D35" s="301"/>
      <c r="E35" s="302" t="str">
        <f t="shared" si="3"/>
        <v>#DIV/0!</v>
      </c>
      <c r="F35" s="303">
        <f t="shared" ref="F35:G35" si="40">SUM(C30:C35)</f>
        <v>0</v>
      </c>
      <c r="G35" s="303">
        <f t="shared" si="40"/>
        <v>0</v>
      </c>
      <c r="H35" s="302" t="str">
        <f t="shared" si="5"/>
        <v>#DIV/0!</v>
      </c>
      <c r="J35" s="287"/>
      <c r="L35" s="300">
        <v>20.0</v>
      </c>
      <c r="M35" s="301"/>
      <c r="N35" s="301"/>
      <c r="O35" s="302"/>
      <c r="P35" s="303"/>
      <c r="Q35" s="303"/>
      <c r="R35" s="302"/>
    </row>
    <row r="36" ht="15.75" customHeight="1">
      <c r="B36" s="300">
        <v>21.0</v>
      </c>
      <c r="C36" s="301"/>
      <c r="D36" s="301"/>
      <c r="E36" s="302" t="str">
        <f t="shared" si="3"/>
        <v>#DIV/0!</v>
      </c>
      <c r="F36" s="303">
        <f t="shared" ref="F36:G36" si="41">SUM(C31:C36)</f>
        <v>0</v>
      </c>
      <c r="G36" s="303">
        <f t="shared" si="41"/>
        <v>0</v>
      </c>
      <c r="H36" s="302" t="str">
        <f t="shared" si="5"/>
        <v>#DIV/0!</v>
      </c>
      <c r="J36" s="287"/>
      <c r="L36" s="300">
        <v>21.0</v>
      </c>
      <c r="M36" s="301"/>
      <c r="N36" s="301"/>
      <c r="O36" s="302"/>
      <c r="P36" s="303"/>
      <c r="Q36" s="303"/>
      <c r="R36" s="302"/>
    </row>
    <row r="37" ht="15.75" customHeight="1">
      <c r="B37" s="300">
        <v>22.0</v>
      </c>
      <c r="C37" s="301"/>
      <c r="D37" s="301"/>
      <c r="E37" s="302" t="str">
        <f t="shared" si="3"/>
        <v>#DIV/0!</v>
      </c>
      <c r="F37" s="303">
        <f t="shared" ref="F37:G37" si="42">SUM(C32:C37)</f>
        <v>0</v>
      </c>
      <c r="G37" s="303">
        <f t="shared" si="42"/>
        <v>0</v>
      </c>
      <c r="H37" s="302" t="str">
        <f t="shared" si="5"/>
        <v>#DIV/0!</v>
      </c>
      <c r="J37" s="287"/>
      <c r="L37" s="300">
        <v>22.0</v>
      </c>
      <c r="M37" s="301"/>
      <c r="N37" s="301"/>
      <c r="O37" s="302"/>
      <c r="P37" s="303"/>
      <c r="Q37" s="303"/>
      <c r="R37" s="302"/>
    </row>
    <row r="38" ht="15.75" customHeight="1">
      <c r="B38" s="300">
        <v>23.0</v>
      </c>
      <c r="C38" s="301"/>
      <c r="D38" s="301"/>
      <c r="E38" s="302" t="str">
        <f t="shared" si="3"/>
        <v>#DIV/0!</v>
      </c>
      <c r="F38" s="303">
        <f t="shared" ref="F38:G38" si="43">SUM(C33:C38)</f>
        <v>0</v>
      </c>
      <c r="G38" s="303">
        <f t="shared" si="43"/>
        <v>0</v>
      </c>
      <c r="H38" s="302" t="str">
        <f t="shared" si="5"/>
        <v>#DIV/0!</v>
      </c>
      <c r="J38" s="287"/>
      <c r="L38" s="300">
        <v>23.0</v>
      </c>
      <c r="M38" s="301"/>
      <c r="N38" s="301"/>
      <c r="O38" s="302"/>
      <c r="P38" s="303"/>
      <c r="Q38" s="303"/>
      <c r="R38" s="302"/>
    </row>
    <row r="39" ht="15.75" customHeight="1">
      <c r="B39" s="300">
        <v>24.0</v>
      </c>
      <c r="C39" s="301"/>
      <c r="D39" s="301"/>
      <c r="E39" s="302" t="str">
        <f t="shared" si="3"/>
        <v>#DIV/0!</v>
      </c>
      <c r="F39" s="303">
        <f t="shared" ref="F39:G39" si="44">SUM(C34:C39)</f>
        <v>0</v>
      </c>
      <c r="G39" s="303">
        <f t="shared" si="44"/>
        <v>0</v>
      </c>
      <c r="H39" s="302" t="str">
        <f t="shared" si="5"/>
        <v>#DIV/0!</v>
      </c>
      <c r="J39" s="287"/>
      <c r="L39" s="300">
        <v>24.0</v>
      </c>
      <c r="M39" s="301"/>
      <c r="N39" s="301"/>
      <c r="O39" s="302"/>
      <c r="P39" s="303"/>
      <c r="Q39" s="303"/>
      <c r="R39" s="302"/>
    </row>
    <row r="40" ht="14.25" customHeight="1">
      <c r="B40" s="178" t="s">
        <v>224</v>
      </c>
      <c r="J40" s="287"/>
      <c r="L40" s="178" t="s">
        <v>224</v>
      </c>
    </row>
  </sheetData>
  <mergeCells count="23">
    <mergeCell ref="B8:C8"/>
    <mergeCell ref="B9:C9"/>
    <mergeCell ref="B10:C10"/>
    <mergeCell ref="B11:C11"/>
    <mergeCell ref="B12:C12"/>
    <mergeCell ref="C14:E14"/>
    <mergeCell ref="F14:H14"/>
    <mergeCell ref="B2:H2"/>
    <mergeCell ref="B3:H3"/>
    <mergeCell ref="B4:D4"/>
    <mergeCell ref="E4:F4"/>
    <mergeCell ref="G4:H4"/>
    <mergeCell ref="B7:C7"/>
    <mergeCell ref="D7:E7"/>
    <mergeCell ref="M14:O14"/>
    <mergeCell ref="P14:R14"/>
    <mergeCell ref="L7:M7"/>
    <mergeCell ref="N7:O7"/>
    <mergeCell ref="L8:M8"/>
    <mergeCell ref="L9:M9"/>
    <mergeCell ref="L10:M10"/>
    <mergeCell ref="L11:M11"/>
    <mergeCell ref="L12:M12"/>
  </mergeCells>
  <dataValidations>
    <dataValidation type="list" allowBlank="1" showErrorMessage="1" sqref="D7">
      <formula1>'Drop-downs'!$E$3:$E$23</formula1>
    </dataValidation>
    <dataValidation type="list" allowBlank="1" showErrorMessage="1" sqref="N12">
      <formula1>"lbs,tons,kg,metric tons"</formula1>
    </dataValidation>
    <dataValidation type="list" allowBlank="1" showErrorMessage="1" sqref="N7">
      <formula1>'Drop-downs'!$H$14:$H$17</formula1>
    </dataValidation>
    <dataValidation type="list" allowBlank="1" showErrorMessage="1" sqref="D12">
      <formula1>"lbs,short (US) tons,kg,metric tons"</formula1>
    </dataValidation>
    <dataValidation type="list" allowBlank="1" showErrorMessage="1" sqref="E8:E9 O8:O9">
      <formula1>"Select,days,weeks,months"</formula1>
    </dataValidation>
  </dataValidations>
  <printOptions/>
  <pageMargins bottom="0.75" footer="0.0" header="0.0" left="0.7" right="0.7" top="0.75"/>
  <pageSetup orientation="portrait"/>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135"/>
    <pageSetUpPr/>
  </sheetPr>
  <sheetViews>
    <sheetView workbookViewId="0"/>
  </sheetViews>
  <sheetFormatPr customHeight="1" defaultColWidth="12.63" defaultRowHeight="15.0"/>
  <cols>
    <col customWidth="1" min="1" max="1" width="2.5"/>
    <col customWidth="1" min="2" max="16" width="7.75"/>
  </cols>
  <sheetData>
    <row r="2">
      <c r="A2" s="67"/>
      <c r="B2" s="283" t="s">
        <v>95</v>
      </c>
      <c r="C2" s="16"/>
      <c r="D2" s="16"/>
      <c r="E2" s="16"/>
      <c r="F2" s="16"/>
      <c r="G2" s="16"/>
      <c r="H2" s="16"/>
      <c r="I2" s="16"/>
      <c r="J2" s="16"/>
      <c r="K2" s="16"/>
      <c r="L2" s="16"/>
      <c r="M2" s="16"/>
      <c r="N2" s="16"/>
      <c r="O2" s="16"/>
      <c r="P2" s="17"/>
    </row>
    <row r="3" ht="47.25" customHeight="1">
      <c r="A3" s="67"/>
      <c r="B3" s="305" t="s">
        <v>368</v>
      </c>
      <c r="C3" s="16"/>
      <c r="D3" s="16"/>
      <c r="E3" s="16"/>
      <c r="F3" s="16"/>
      <c r="G3" s="16"/>
      <c r="H3" s="16"/>
      <c r="I3" s="16"/>
      <c r="J3" s="16"/>
      <c r="K3" s="16"/>
      <c r="L3" s="16"/>
      <c r="M3" s="16"/>
      <c r="N3" s="16"/>
      <c r="O3" s="16"/>
      <c r="P3" s="17"/>
    </row>
    <row r="4" ht="6.0" customHeight="1"/>
    <row r="5">
      <c r="B5" s="306"/>
      <c r="C5" s="247"/>
      <c r="D5" s="247"/>
      <c r="E5" s="247"/>
      <c r="F5" s="247"/>
      <c r="G5" s="247"/>
      <c r="H5" s="247"/>
      <c r="I5" s="247"/>
      <c r="J5" s="247"/>
      <c r="K5" s="247"/>
      <c r="L5" s="247"/>
      <c r="M5" s="247"/>
      <c r="N5" s="247"/>
      <c r="O5" s="247"/>
      <c r="P5" s="248"/>
    </row>
    <row r="6">
      <c r="B6" s="307"/>
      <c r="C6" s="47"/>
      <c r="D6" s="47"/>
      <c r="E6" s="47"/>
      <c r="F6" s="47"/>
      <c r="G6" s="47"/>
      <c r="H6" s="47"/>
      <c r="I6" s="47"/>
      <c r="J6" s="47"/>
      <c r="K6" s="47"/>
      <c r="L6" s="47"/>
      <c r="M6" s="47"/>
      <c r="N6" s="47"/>
      <c r="O6" s="47"/>
      <c r="P6" s="252"/>
    </row>
    <row r="7">
      <c r="B7" s="307"/>
      <c r="C7" s="47"/>
      <c r="D7" s="47"/>
      <c r="E7" s="47"/>
      <c r="F7" s="47"/>
      <c r="G7" s="47"/>
      <c r="H7" s="47"/>
      <c r="I7" s="47"/>
      <c r="J7" s="47"/>
      <c r="K7" s="47"/>
      <c r="L7" s="47"/>
      <c r="M7" s="47"/>
      <c r="N7" s="47"/>
      <c r="O7" s="47"/>
      <c r="P7" s="252"/>
    </row>
    <row r="8">
      <c r="B8" s="307"/>
      <c r="C8" s="47"/>
      <c r="D8" s="47"/>
      <c r="E8" s="47"/>
      <c r="F8" s="47"/>
      <c r="G8" s="47"/>
      <c r="H8" s="47"/>
      <c r="I8" s="47"/>
      <c r="J8" s="47"/>
      <c r="K8" s="47"/>
      <c r="L8" s="47"/>
      <c r="M8" s="47"/>
      <c r="N8" s="47"/>
      <c r="O8" s="47"/>
      <c r="P8" s="252"/>
    </row>
    <row r="9">
      <c r="B9" s="307"/>
      <c r="C9" s="47"/>
      <c r="D9" s="47"/>
      <c r="E9" s="47"/>
      <c r="F9" s="47"/>
      <c r="G9" s="47"/>
      <c r="H9" s="47"/>
      <c r="I9" s="47"/>
      <c r="J9" s="47"/>
      <c r="K9" s="47"/>
      <c r="L9" s="47"/>
      <c r="M9" s="47"/>
      <c r="N9" s="47"/>
      <c r="O9" s="47"/>
      <c r="P9" s="252"/>
    </row>
    <row r="10">
      <c r="B10" s="307"/>
      <c r="C10" s="47"/>
      <c r="D10" s="47"/>
      <c r="E10" s="47"/>
      <c r="F10" s="47"/>
      <c r="G10" s="47"/>
      <c r="H10" s="47"/>
      <c r="I10" s="47"/>
      <c r="J10" s="47"/>
      <c r="K10" s="47"/>
      <c r="L10" s="47"/>
      <c r="M10" s="47"/>
      <c r="N10" s="47"/>
      <c r="O10" s="47"/>
      <c r="P10" s="252"/>
    </row>
    <row r="11">
      <c r="B11" s="307"/>
      <c r="C11" s="47"/>
      <c r="D11" s="47"/>
      <c r="E11" s="47"/>
      <c r="F11" s="47"/>
      <c r="G11" s="47"/>
      <c r="H11" s="47"/>
      <c r="I11" s="47"/>
      <c r="J11" s="47"/>
      <c r="K11" s="47"/>
      <c r="L11" s="47"/>
      <c r="M11" s="47"/>
      <c r="N11" s="47"/>
      <c r="O11" s="47"/>
      <c r="P11" s="252"/>
    </row>
    <row r="12">
      <c r="B12" s="307"/>
      <c r="C12" s="47"/>
      <c r="D12" s="47"/>
      <c r="E12" s="47"/>
      <c r="F12" s="47"/>
      <c r="G12" s="47"/>
      <c r="H12" s="47"/>
      <c r="I12" s="47"/>
      <c r="J12" s="47"/>
      <c r="K12" s="47"/>
      <c r="L12" s="47"/>
      <c r="M12" s="47"/>
      <c r="N12" s="47"/>
      <c r="O12" s="47"/>
      <c r="P12" s="252"/>
    </row>
    <row r="13">
      <c r="B13" s="307"/>
      <c r="C13" s="47"/>
      <c r="D13" s="47"/>
      <c r="E13" s="47"/>
      <c r="F13" s="47"/>
      <c r="G13" s="47"/>
      <c r="H13" s="47"/>
      <c r="I13" s="47"/>
      <c r="J13" s="47"/>
      <c r="K13" s="47"/>
      <c r="L13" s="47"/>
      <c r="M13" s="47"/>
      <c r="N13" s="47"/>
      <c r="O13" s="47"/>
      <c r="P13" s="252"/>
    </row>
    <row r="14">
      <c r="B14" s="307"/>
      <c r="C14" s="47"/>
      <c r="D14" s="47"/>
      <c r="E14" s="47"/>
      <c r="F14" s="47"/>
      <c r="G14" s="47"/>
      <c r="H14" s="47"/>
      <c r="I14" s="47"/>
      <c r="J14" s="47"/>
      <c r="K14" s="47"/>
      <c r="L14" s="47"/>
      <c r="M14" s="47"/>
      <c r="N14" s="47"/>
      <c r="O14" s="47"/>
      <c r="P14" s="252"/>
    </row>
    <row r="15">
      <c r="B15" s="307"/>
      <c r="C15" s="47"/>
      <c r="D15" s="47"/>
      <c r="E15" s="47"/>
      <c r="F15" s="47"/>
      <c r="G15" s="47"/>
      <c r="H15" s="47"/>
      <c r="I15" s="47"/>
      <c r="J15" s="47"/>
      <c r="K15" s="47"/>
      <c r="L15" s="47"/>
      <c r="M15" s="47"/>
      <c r="N15" s="47"/>
      <c r="O15" s="47"/>
      <c r="P15" s="252"/>
    </row>
    <row r="16">
      <c r="B16" s="307"/>
      <c r="C16" s="47"/>
      <c r="D16" s="47"/>
      <c r="E16" s="47"/>
      <c r="F16" s="47"/>
      <c r="G16" s="47"/>
      <c r="H16" s="47"/>
      <c r="I16" s="47"/>
      <c r="J16" s="47"/>
      <c r="K16" s="47"/>
      <c r="L16" s="47"/>
      <c r="M16" s="47"/>
      <c r="N16" s="47"/>
      <c r="O16" s="47"/>
      <c r="P16" s="252"/>
    </row>
    <row r="17">
      <c r="B17" s="307"/>
      <c r="C17" s="47"/>
      <c r="D17" s="47"/>
      <c r="E17" s="47"/>
      <c r="F17" s="47"/>
      <c r="G17" s="47"/>
      <c r="H17" s="47"/>
      <c r="I17" s="47"/>
      <c r="J17" s="47"/>
      <c r="K17" s="47"/>
      <c r="L17" s="47"/>
      <c r="M17" s="47"/>
      <c r="N17" s="47"/>
      <c r="O17" s="47"/>
      <c r="P17" s="252"/>
    </row>
    <row r="18">
      <c r="B18" s="307"/>
      <c r="C18" s="47"/>
      <c r="D18" s="47"/>
      <c r="E18" s="47"/>
      <c r="F18" s="47"/>
      <c r="G18" s="47"/>
      <c r="H18" s="47"/>
      <c r="I18" s="47"/>
      <c r="J18" s="47"/>
      <c r="K18" s="47"/>
      <c r="L18" s="47"/>
      <c r="M18" s="47"/>
      <c r="N18" s="47"/>
      <c r="O18" s="47"/>
      <c r="P18" s="252"/>
    </row>
    <row r="19">
      <c r="B19" s="307"/>
      <c r="C19" s="47"/>
      <c r="D19" s="47"/>
      <c r="E19" s="47"/>
      <c r="F19" s="47"/>
      <c r="G19" s="47"/>
      <c r="H19" s="47"/>
      <c r="I19" s="47"/>
      <c r="J19" s="47"/>
      <c r="K19" s="47"/>
      <c r="L19" s="47"/>
      <c r="M19" s="47"/>
      <c r="N19" s="47"/>
      <c r="O19" s="47"/>
      <c r="P19" s="252"/>
    </row>
    <row r="20">
      <c r="B20" s="307"/>
      <c r="C20" s="47"/>
      <c r="D20" s="47"/>
      <c r="E20" s="47"/>
      <c r="F20" s="47"/>
      <c r="G20" s="47"/>
      <c r="H20" s="47"/>
      <c r="I20" s="47"/>
      <c r="J20" s="47"/>
      <c r="K20" s="47"/>
      <c r="L20" s="47"/>
      <c r="M20" s="47"/>
      <c r="N20" s="47"/>
      <c r="O20" s="47"/>
      <c r="P20" s="252"/>
    </row>
    <row r="21" ht="15.75" customHeight="1">
      <c r="B21" s="307"/>
      <c r="C21" s="47"/>
      <c r="D21" s="47"/>
      <c r="E21" s="47"/>
      <c r="F21" s="47"/>
      <c r="G21" s="47"/>
      <c r="H21" s="47"/>
      <c r="I21" s="47"/>
      <c r="J21" s="47"/>
      <c r="K21" s="47"/>
      <c r="L21" s="47"/>
      <c r="M21" s="47"/>
      <c r="N21" s="47"/>
      <c r="O21" s="47"/>
      <c r="P21" s="252"/>
    </row>
    <row r="22" ht="15.75" customHeight="1">
      <c r="B22" s="307"/>
      <c r="C22" s="47"/>
      <c r="D22" s="47"/>
      <c r="E22" s="47"/>
      <c r="F22" s="47"/>
      <c r="G22" s="47"/>
      <c r="H22" s="47"/>
      <c r="I22" s="47"/>
      <c r="J22" s="47"/>
      <c r="K22" s="47"/>
      <c r="L22" s="47"/>
      <c r="M22" s="47"/>
      <c r="N22" s="47"/>
      <c r="O22" s="47"/>
      <c r="P22" s="252"/>
    </row>
    <row r="23" ht="15.75" customHeight="1">
      <c r="B23" s="307"/>
      <c r="C23" s="47"/>
      <c r="D23" s="47"/>
      <c r="E23" s="47"/>
      <c r="F23" s="47"/>
      <c r="G23" s="47"/>
      <c r="H23" s="47"/>
      <c r="I23" s="47"/>
      <c r="J23" s="47"/>
      <c r="K23" s="47"/>
      <c r="L23" s="47"/>
      <c r="M23" s="47"/>
      <c r="N23" s="47"/>
      <c r="O23" s="47"/>
      <c r="P23" s="252"/>
    </row>
    <row r="24" ht="15.75" customHeight="1">
      <c r="B24" s="307"/>
      <c r="C24" s="47"/>
      <c r="D24" s="47"/>
      <c r="E24" s="47"/>
      <c r="F24" s="47"/>
      <c r="G24" s="47"/>
      <c r="H24" s="47"/>
      <c r="I24" s="47"/>
      <c r="J24" s="47"/>
      <c r="K24" s="47"/>
      <c r="L24" s="47"/>
      <c r="M24" s="47"/>
      <c r="N24" s="47"/>
      <c r="O24" s="47"/>
      <c r="P24" s="252"/>
    </row>
    <row r="25" ht="15.75" customHeight="1">
      <c r="B25" s="307"/>
      <c r="C25" s="47"/>
      <c r="D25" s="47"/>
      <c r="E25" s="47"/>
      <c r="F25" s="47"/>
      <c r="G25" s="47"/>
      <c r="H25" s="47"/>
      <c r="I25" s="47"/>
      <c r="J25" s="47"/>
      <c r="K25" s="47"/>
      <c r="L25" s="47"/>
      <c r="M25" s="47"/>
      <c r="N25" s="47"/>
      <c r="O25" s="47"/>
      <c r="P25" s="252"/>
    </row>
    <row r="26" ht="15.75" customHeight="1">
      <c r="B26" s="307"/>
      <c r="C26" s="47"/>
      <c r="D26" s="47"/>
      <c r="E26" s="47"/>
      <c r="F26" s="47"/>
      <c r="G26" s="47"/>
      <c r="H26" s="47"/>
      <c r="I26" s="47"/>
      <c r="J26" s="47"/>
      <c r="K26" s="47"/>
      <c r="L26" s="47"/>
      <c r="M26" s="47"/>
      <c r="N26" s="47"/>
      <c r="O26" s="47"/>
      <c r="P26" s="252"/>
    </row>
    <row r="27" ht="15.75" customHeight="1">
      <c r="B27" s="307"/>
      <c r="C27" s="47"/>
      <c r="D27" s="47"/>
      <c r="E27" s="47"/>
      <c r="F27" s="47"/>
      <c r="G27" s="47"/>
      <c r="H27" s="47"/>
      <c r="I27" s="47"/>
      <c r="J27" s="47"/>
      <c r="K27" s="47"/>
      <c r="L27" s="47"/>
      <c r="M27" s="47"/>
      <c r="N27" s="47"/>
      <c r="O27" s="47"/>
      <c r="P27" s="252"/>
    </row>
    <row r="28" ht="15.75" customHeight="1">
      <c r="B28" s="307"/>
      <c r="C28" s="47"/>
      <c r="D28" s="47"/>
      <c r="E28" s="47"/>
      <c r="F28" s="47"/>
      <c r="G28" s="47"/>
      <c r="H28" s="47"/>
      <c r="I28" s="47"/>
      <c r="J28" s="47"/>
      <c r="K28" s="47"/>
      <c r="L28" s="47"/>
      <c r="M28" s="47"/>
      <c r="N28" s="47"/>
      <c r="O28" s="47"/>
      <c r="P28" s="252"/>
    </row>
    <row r="29" ht="15.75" customHeight="1">
      <c r="B29" s="307"/>
      <c r="C29" s="47"/>
      <c r="D29" s="47"/>
      <c r="E29" s="47"/>
      <c r="F29" s="47"/>
      <c r="G29" s="47"/>
      <c r="H29" s="47"/>
      <c r="I29" s="47"/>
      <c r="J29" s="47"/>
      <c r="K29" s="47"/>
      <c r="L29" s="47"/>
      <c r="M29" s="47"/>
      <c r="N29" s="47"/>
      <c r="O29" s="47"/>
      <c r="P29" s="252"/>
    </row>
    <row r="30" ht="15.75" customHeight="1">
      <c r="B30" s="307"/>
      <c r="C30" s="47"/>
      <c r="D30" s="47"/>
      <c r="E30" s="47"/>
      <c r="F30" s="47"/>
      <c r="G30" s="47"/>
      <c r="H30" s="47"/>
      <c r="I30" s="47"/>
      <c r="J30" s="47"/>
      <c r="K30" s="47"/>
      <c r="L30" s="47"/>
      <c r="M30" s="47"/>
      <c r="N30" s="47"/>
      <c r="O30" s="47"/>
      <c r="P30" s="252"/>
    </row>
    <row r="31" ht="15.75" customHeight="1">
      <c r="B31" s="307"/>
      <c r="C31" s="47"/>
      <c r="D31" s="47"/>
      <c r="E31" s="47"/>
      <c r="F31" s="47"/>
      <c r="G31" s="47"/>
      <c r="H31" s="47"/>
      <c r="I31" s="47"/>
      <c r="J31" s="47"/>
      <c r="K31" s="47"/>
      <c r="L31" s="47"/>
      <c r="M31" s="47"/>
      <c r="N31" s="47"/>
      <c r="O31" s="47"/>
      <c r="P31" s="252"/>
    </row>
    <row r="32" ht="15.75" customHeight="1">
      <c r="B32" s="307"/>
      <c r="C32" s="47"/>
      <c r="D32" s="47"/>
      <c r="E32" s="47"/>
      <c r="F32" s="47"/>
      <c r="G32" s="47"/>
      <c r="H32" s="47"/>
      <c r="I32" s="47"/>
      <c r="J32" s="47"/>
      <c r="K32" s="47"/>
      <c r="L32" s="47"/>
      <c r="M32" s="47"/>
      <c r="N32" s="47"/>
      <c r="O32" s="47"/>
      <c r="P32" s="252"/>
    </row>
    <row r="33" ht="15.75" customHeight="1">
      <c r="B33" s="307"/>
      <c r="C33" s="47"/>
      <c r="D33" s="47"/>
      <c r="E33" s="47"/>
      <c r="F33" s="47"/>
      <c r="G33" s="47"/>
      <c r="H33" s="47"/>
      <c r="I33" s="47"/>
      <c r="J33" s="47"/>
      <c r="K33" s="47"/>
      <c r="L33" s="47"/>
      <c r="M33" s="47"/>
      <c r="N33" s="47"/>
      <c r="O33" s="47"/>
      <c r="P33" s="252"/>
    </row>
    <row r="34" ht="15.75" customHeight="1">
      <c r="B34" s="307"/>
      <c r="C34" s="47"/>
      <c r="D34" s="47"/>
      <c r="E34" s="47"/>
      <c r="F34" s="47"/>
      <c r="G34" s="47"/>
      <c r="H34" s="47"/>
      <c r="I34" s="47"/>
      <c r="J34" s="47"/>
      <c r="K34" s="47"/>
      <c r="L34" s="47"/>
      <c r="M34" s="47"/>
      <c r="N34" s="47"/>
      <c r="O34" s="47"/>
      <c r="P34" s="252"/>
    </row>
    <row r="35" ht="15.75" customHeight="1">
      <c r="B35" s="307"/>
      <c r="C35" s="47"/>
      <c r="D35" s="47"/>
      <c r="E35" s="47"/>
      <c r="F35" s="47"/>
      <c r="G35" s="47"/>
      <c r="H35" s="47"/>
      <c r="I35" s="47"/>
      <c r="J35" s="47"/>
      <c r="K35" s="47"/>
      <c r="L35" s="47"/>
      <c r="M35" s="47"/>
      <c r="N35" s="47"/>
      <c r="O35" s="47"/>
      <c r="P35" s="252"/>
    </row>
    <row r="36" ht="15.75" customHeight="1">
      <c r="B36" s="307"/>
      <c r="C36" s="47"/>
      <c r="D36" s="47"/>
      <c r="E36" s="47"/>
      <c r="F36" s="47"/>
      <c r="G36" s="47"/>
      <c r="H36" s="47"/>
      <c r="I36" s="47"/>
      <c r="J36" s="47"/>
      <c r="K36" s="47"/>
      <c r="L36" s="47"/>
      <c r="M36" s="47"/>
      <c r="N36" s="47"/>
      <c r="O36" s="47"/>
      <c r="P36" s="252"/>
    </row>
    <row r="37" ht="15.75" customHeight="1">
      <c r="B37" s="307"/>
      <c r="C37" s="47"/>
      <c r="D37" s="47"/>
      <c r="E37" s="47"/>
      <c r="F37" s="47"/>
      <c r="G37" s="47"/>
      <c r="H37" s="47"/>
      <c r="I37" s="47"/>
      <c r="J37" s="47"/>
      <c r="K37" s="47"/>
      <c r="L37" s="47"/>
      <c r="M37" s="47"/>
      <c r="N37" s="47"/>
      <c r="O37" s="47"/>
      <c r="P37" s="252"/>
    </row>
    <row r="38" ht="15.75" customHeight="1">
      <c r="B38" s="307"/>
      <c r="C38" s="47"/>
      <c r="D38" s="47"/>
      <c r="E38" s="47"/>
      <c r="F38" s="47"/>
      <c r="G38" s="47"/>
      <c r="H38" s="47"/>
      <c r="I38" s="47"/>
      <c r="J38" s="47"/>
      <c r="K38" s="47"/>
      <c r="L38" s="47"/>
      <c r="M38" s="47"/>
      <c r="N38" s="47"/>
      <c r="O38" s="47"/>
      <c r="P38" s="252"/>
    </row>
    <row r="39" ht="15.75" customHeight="1">
      <c r="B39" s="307"/>
      <c r="C39" s="47"/>
      <c r="D39" s="47"/>
      <c r="E39" s="47"/>
      <c r="F39" s="47"/>
      <c r="G39" s="47"/>
      <c r="H39" s="47"/>
      <c r="I39" s="47"/>
      <c r="J39" s="47"/>
      <c r="K39" s="47"/>
      <c r="L39" s="47"/>
      <c r="M39" s="47"/>
      <c r="N39" s="47"/>
      <c r="O39" s="47"/>
      <c r="P39" s="252"/>
    </row>
    <row r="40" ht="15.75" customHeight="1">
      <c r="B40" s="307"/>
      <c r="C40" s="47"/>
      <c r="D40" s="47"/>
      <c r="E40" s="47"/>
      <c r="F40" s="47"/>
      <c r="G40" s="47"/>
      <c r="H40" s="47"/>
      <c r="I40" s="47"/>
      <c r="J40" s="47"/>
      <c r="K40" s="47"/>
      <c r="L40" s="47"/>
      <c r="M40" s="47"/>
      <c r="N40" s="47"/>
      <c r="O40" s="47"/>
      <c r="P40" s="252"/>
    </row>
    <row r="41" ht="15.75" customHeight="1">
      <c r="B41" s="307"/>
      <c r="C41" s="47"/>
      <c r="D41" s="47"/>
      <c r="E41" s="47"/>
      <c r="F41" s="47"/>
      <c r="G41" s="47"/>
      <c r="H41" s="47"/>
      <c r="I41" s="47"/>
      <c r="J41" s="47"/>
      <c r="K41" s="47"/>
      <c r="L41" s="47"/>
      <c r="M41" s="47"/>
      <c r="N41" s="47"/>
      <c r="O41" s="47"/>
      <c r="P41" s="252"/>
    </row>
    <row r="42" ht="15.75" customHeight="1">
      <c r="B42" s="307"/>
      <c r="C42" s="47"/>
      <c r="D42" s="47"/>
      <c r="E42" s="47"/>
      <c r="F42" s="47"/>
      <c r="G42" s="47"/>
      <c r="H42" s="47"/>
      <c r="I42" s="47"/>
      <c r="J42" s="47"/>
      <c r="K42" s="47"/>
      <c r="L42" s="47"/>
      <c r="M42" s="47"/>
      <c r="N42" s="47"/>
      <c r="O42" s="47"/>
      <c r="P42" s="252"/>
    </row>
    <row r="43" ht="15.75" customHeight="1">
      <c r="B43" s="307"/>
      <c r="C43" s="47"/>
      <c r="D43" s="47"/>
      <c r="E43" s="47"/>
      <c r="F43" s="47"/>
      <c r="G43" s="47"/>
      <c r="H43" s="47"/>
      <c r="I43" s="47"/>
      <c r="J43" s="47"/>
      <c r="K43" s="47"/>
      <c r="L43" s="47"/>
      <c r="M43" s="47"/>
      <c r="N43" s="47"/>
      <c r="O43" s="47"/>
      <c r="P43" s="252"/>
    </row>
    <row r="44" ht="15.75" customHeight="1">
      <c r="B44" s="307"/>
      <c r="C44" s="47"/>
      <c r="D44" s="47"/>
      <c r="E44" s="47"/>
      <c r="F44" s="47"/>
      <c r="G44" s="47"/>
      <c r="H44" s="47"/>
      <c r="I44" s="47"/>
      <c r="J44" s="47"/>
      <c r="K44" s="47"/>
      <c r="L44" s="47"/>
      <c r="M44" s="47"/>
      <c r="N44" s="47"/>
      <c r="O44" s="47"/>
      <c r="P44" s="252"/>
    </row>
    <row r="45" ht="15.75" customHeight="1">
      <c r="B45" s="307"/>
      <c r="C45" s="47"/>
      <c r="D45" s="47"/>
      <c r="E45" s="47"/>
      <c r="F45" s="47"/>
      <c r="G45" s="47"/>
      <c r="H45" s="47"/>
      <c r="I45" s="47"/>
      <c r="J45" s="47"/>
      <c r="K45" s="47"/>
      <c r="L45" s="47"/>
      <c r="M45" s="47"/>
      <c r="N45" s="47"/>
      <c r="O45" s="47"/>
      <c r="P45" s="252"/>
    </row>
    <row r="46" ht="15.75" customHeight="1">
      <c r="B46" s="307"/>
      <c r="C46" s="47"/>
      <c r="D46" s="47"/>
      <c r="E46" s="47"/>
      <c r="F46" s="47"/>
      <c r="G46" s="47"/>
      <c r="H46" s="47"/>
      <c r="I46" s="47"/>
      <c r="J46" s="47"/>
      <c r="K46" s="47"/>
      <c r="L46" s="47"/>
      <c r="M46" s="47"/>
      <c r="N46" s="47"/>
      <c r="O46" s="47"/>
      <c r="P46" s="252"/>
    </row>
    <row r="47" ht="15.75" customHeight="1">
      <c r="B47" s="307"/>
      <c r="C47" s="47"/>
      <c r="D47" s="47"/>
      <c r="E47" s="47"/>
      <c r="F47" s="47"/>
      <c r="G47" s="47"/>
      <c r="H47" s="47"/>
      <c r="I47" s="47"/>
      <c r="J47" s="47"/>
      <c r="K47" s="47"/>
      <c r="L47" s="47"/>
      <c r="M47" s="47"/>
      <c r="N47" s="47"/>
      <c r="O47" s="47"/>
      <c r="P47" s="252"/>
    </row>
    <row r="48" ht="15.75" customHeight="1">
      <c r="B48" s="308"/>
      <c r="C48" s="255"/>
      <c r="D48" s="255"/>
      <c r="E48" s="255"/>
      <c r="F48" s="255"/>
      <c r="G48" s="255"/>
      <c r="H48" s="255"/>
      <c r="I48" s="255"/>
      <c r="J48" s="255"/>
      <c r="K48" s="255"/>
      <c r="L48" s="255"/>
      <c r="M48" s="255"/>
      <c r="N48" s="255"/>
      <c r="O48" s="255"/>
      <c r="P48" s="256"/>
    </row>
  </sheetData>
  <mergeCells count="2">
    <mergeCell ref="B2:P2"/>
    <mergeCell ref="B3:P3"/>
  </mergeCell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135"/>
    <pageSetUpPr/>
  </sheetPr>
  <sheetViews>
    <sheetView workbookViewId="0"/>
  </sheetViews>
  <sheetFormatPr customHeight="1" defaultColWidth="12.63" defaultRowHeight="15.0"/>
  <cols>
    <col customWidth="1" min="1" max="1" width="2.75"/>
    <col customWidth="1" min="2" max="2" width="24.0"/>
    <col customWidth="1" min="3" max="3" width="20.38"/>
    <col customWidth="1" min="4" max="4" width="13.0"/>
    <col customWidth="1" min="5" max="5" width="13.88"/>
    <col customWidth="1" min="6" max="9" width="13.5"/>
    <col customWidth="1" min="10" max="10" width="12.38"/>
    <col customWidth="1" min="11" max="11" width="1.5"/>
    <col customWidth="1" min="12" max="12" width="1.88"/>
    <col customWidth="1" min="13" max="13" width="1.25"/>
    <col customWidth="1" min="14" max="14" width="1.5"/>
    <col customWidth="1" min="15" max="15" width="27.25"/>
    <col customWidth="1" min="16" max="16" width="25.38"/>
    <col customWidth="1" min="17" max="23" width="14.38"/>
  </cols>
  <sheetData>
    <row r="1" ht="7.5" customHeight="1">
      <c r="A1" s="67"/>
      <c r="B1" s="67"/>
      <c r="C1" s="67"/>
      <c r="D1" s="67"/>
      <c r="E1" s="67"/>
      <c r="F1" s="67"/>
      <c r="G1" s="67"/>
      <c r="H1" s="67"/>
      <c r="I1" s="67"/>
      <c r="J1" s="67"/>
      <c r="K1" s="67"/>
      <c r="L1" s="67"/>
      <c r="M1" s="282"/>
      <c r="N1" s="67"/>
      <c r="O1" s="67"/>
      <c r="P1" s="67"/>
      <c r="Q1" s="67"/>
      <c r="R1" s="67"/>
      <c r="S1" s="67"/>
      <c r="T1" s="67"/>
      <c r="U1" s="67"/>
      <c r="V1" s="67"/>
      <c r="W1" s="67"/>
    </row>
    <row r="2" ht="29.25" customHeight="1">
      <c r="A2" s="309"/>
      <c r="B2" s="310" t="s">
        <v>369</v>
      </c>
      <c r="C2" s="309"/>
      <c r="D2" s="309"/>
      <c r="E2" s="309"/>
      <c r="F2" s="309"/>
      <c r="G2" s="309"/>
      <c r="H2" s="309"/>
      <c r="I2" s="309"/>
      <c r="J2" s="309"/>
      <c r="K2" s="309"/>
      <c r="L2" s="309"/>
      <c r="M2" s="282"/>
      <c r="N2" s="311"/>
      <c r="O2" s="311"/>
      <c r="P2" s="311"/>
      <c r="Q2" s="311"/>
      <c r="R2" s="311"/>
      <c r="S2" s="311"/>
      <c r="T2" s="311"/>
      <c r="U2" s="311"/>
      <c r="V2" s="311"/>
      <c r="W2" s="311"/>
    </row>
    <row r="3" ht="18.75" customHeight="1">
      <c r="A3" s="67"/>
      <c r="B3" s="67"/>
      <c r="C3" s="67"/>
      <c r="D3" s="67"/>
      <c r="E3" s="67"/>
      <c r="F3" s="67"/>
      <c r="G3" s="67"/>
      <c r="H3" s="67"/>
      <c r="I3" s="67"/>
      <c r="J3" s="67"/>
      <c r="K3" s="67"/>
      <c r="L3" s="67"/>
      <c r="M3" s="282"/>
      <c r="N3" s="67"/>
      <c r="O3" s="67"/>
      <c r="P3" s="67"/>
      <c r="Q3" s="67"/>
      <c r="R3" s="67"/>
      <c r="S3" s="67"/>
      <c r="T3" s="67"/>
      <c r="U3" s="67"/>
      <c r="V3" s="67"/>
      <c r="W3" s="67"/>
    </row>
    <row r="4" ht="18.75" customHeight="1">
      <c r="A4" s="67"/>
      <c r="B4" s="312" t="s">
        <v>95</v>
      </c>
      <c r="C4" s="313"/>
      <c r="D4" s="313"/>
      <c r="E4" s="313"/>
      <c r="F4" s="313"/>
      <c r="G4" s="313"/>
      <c r="H4" s="313"/>
      <c r="I4" s="313"/>
      <c r="J4" s="314"/>
      <c r="K4" s="67"/>
      <c r="L4" s="67"/>
      <c r="M4" s="282"/>
      <c r="N4" s="67"/>
      <c r="O4" s="67"/>
      <c r="P4" s="67"/>
      <c r="Q4" s="67"/>
      <c r="R4" s="67"/>
      <c r="S4" s="67"/>
      <c r="T4" s="67"/>
      <c r="U4" s="67"/>
      <c r="V4" s="67"/>
      <c r="W4" s="67"/>
    </row>
    <row r="5" ht="47.25" customHeight="1">
      <c r="A5" s="67"/>
      <c r="B5" s="305" t="s">
        <v>370</v>
      </c>
      <c r="C5" s="16"/>
      <c r="D5" s="16"/>
      <c r="E5" s="16"/>
      <c r="F5" s="16"/>
      <c r="G5" s="16"/>
      <c r="H5" s="16"/>
      <c r="I5" s="16"/>
      <c r="J5" s="17"/>
      <c r="K5" s="67"/>
      <c r="L5" s="315"/>
      <c r="M5" s="282"/>
      <c r="N5" s="67"/>
      <c r="O5" s="67"/>
      <c r="P5" s="67"/>
      <c r="Q5" s="67"/>
      <c r="R5" s="67"/>
      <c r="S5" s="67"/>
      <c r="T5" s="67"/>
      <c r="U5" s="67"/>
      <c r="V5" s="67"/>
      <c r="W5" s="67"/>
    </row>
    <row r="6" ht="18.75" customHeight="1">
      <c r="A6" s="67"/>
      <c r="B6" s="70" t="s">
        <v>97</v>
      </c>
      <c r="C6" s="17"/>
      <c r="D6" s="155" t="s">
        <v>208</v>
      </c>
      <c r="E6" s="16"/>
      <c r="F6" s="16"/>
      <c r="G6" s="71" t="s">
        <v>250</v>
      </c>
      <c r="H6" s="16"/>
      <c r="I6" s="16"/>
      <c r="J6" s="17"/>
      <c r="K6" s="67"/>
      <c r="L6" s="67"/>
      <c r="M6" s="287"/>
      <c r="N6" s="67"/>
      <c r="O6" s="67"/>
      <c r="P6" s="67"/>
      <c r="Q6" s="67"/>
      <c r="R6" s="67"/>
      <c r="S6" s="67"/>
      <c r="T6" s="67"/>
      <c r="U6" s="67"/>
      <c r="V6" s="67"/>
      <c r="W6" s="67"/>
    </row>
    <row r="7" ht="3.75" customHeight="1">
      <c r="A7" s="315"/>
      <c r="B7" s="315"/>
      <c r="C7" s="315"/>
      <c r="D7" s="315"/>
      <c r="E7" s="315"/>
      <c r="F7" s="315"/>
      <c r="G7" s="315"/>
      <c r="H7" s="315"/>
      <c r="I7" s="315"/>
      <c r="J7" s="315"/>
      <c r="K7" s="67"/>
      <c r="L7" s="315"/>
      <c r="M7" s="287"/>
      <c r="N7" s="67"/>
      <c r="O7" s="67"/>
      <c r="P7" s="67"/>
      <c r="Q7" s="67"/>
      <c r="R7" s="67"/>
      <c r="S7" s="67"/>
      <c r="T7" s="67"/>
      <c r="U7" s="67"/>
      <c r="V7" s="67"/>
      <c r="W7" s="67"/>
    </row>
    <row r="8" ht="18.75" customHeight="1">
      <c r="A8" s="67"/>
      <c r="B8" s="315" t="s">
        <v>371</v>
      </c>
      <c r="C8" s="67"/>
      <c r="D8" s="67"/>
      <c r="E8" s="67"/>
      <c r="F8" s="67"/>
      <c r="G8" s="67"/>
      <c r="H8" s="67"/>
      <c r="I8" s="67"/>
      <c r="J8" s="67"/>
      <c r="K8" s="67"/>
      <c r="L8" s="67"/>
      <c r="M8" s="287"/>
      <c r="N8" s="67"/>
      <c r="O8" s="67"/>
      <c r="P8" s="67"/>
      <c r="Q8" s="67"/>
      <c r="R8" s="67"/>
      <c r="S8" s="67"/>
      <c r="T8" s="67"/>
      <c r="U8" s="67"/>
      <c r="V8" s="67"/>
      <c r="W8" s="67"/>
    </row>
    <row r="9" ht="36.75" customHeight="1">
      <c r="A9" s="67"/>
      <c r="B9" s="316" t="s">
        <v>372</v>
      </c>
      <c r="C9" s="317" t="s">
        <v>373</v>
      </c>
      <c r="D9" s="16"/>
      <c r="E9" s="16"/>
      <c r="F9" s="16"/>
      <c r="G9" s="16"/>
      <c r="H9" s="16"/>
      <c r="I9" s="16"/>
      <c r="J9" s="17"/>
      <c r="K9" s="67"/>
      <c r="L9" s="67"/>
      <c r="M9" s="287"/>
      <c r="N9" s="67"/>
      <c r="O9" s="67"/>
      <c r="P9" s="67"/>
      <c r="Q9" s="67"/>
      <c r="R9" s="67"/>
      <c r="S9" s="67"/>
      <c r="T9" s="67"/>
      <c r="U9" s="67"/>
      <c r="V9" s="67"/>
      <c r="W9" s="67"/>
    </row>
    <row r="10" ht="18.75" customHeight="1">
      <c r="A10" s="67"/>
      <c r="B10" s="316" t="s">
        <v>374</v>
      </c>
      <c r="C10" s="317" t="s">
        <v>375</v>
      </c>
      <c r="D10" s="16"/>
      <c r="E10" s="16"/>
      <c r="F10" s="16"/>
      <c r="G10" s="16"/>
      <c r="H10" s="16"/>
      <c r="I10" s="16"/>
      <c r="J10" s="17"/>
      <c r="K10" s="67"/>
      <c r="L10" s="67"/>
      <c r="M10" s="287"/>
      <c r="N10" s="67"/>
      <c r="O10" s="67"/>
      <c r="P10" s="67"/>
      <c r="Q10" s="67"/>
      <c r="R10" s="67"/>
      <c r="S10" s="67"/>
      <c r="T10" s="67"/>
      <c r="U10" s="67"/>
      <c r="V10" s="67"/>
      <c r="W10" s="67"/>
    </row>
    <row r="11" ht="50.25" customHeight="1">
      <c r="A11" s="67"/>
      <c r="B11" s="316" t="s">
        <v>376</v>
      </c>
      <c r="C11" s="317" t="s">
        <v>377</v>
      </c>
      <c r="D11" s="16"/>
      <c r="E11" s="16"/>
      <c r="F11" s="16"/>
      <c r="G11" s="16"/>
      <c r="H11" s="16"/>
      <c r="I11" s="16"/>
      <c r="J11" s="17"/>
      <c r="K11" s="67"/>
      <c r="L11" s="67"/>
      <c r="M11" s="287"/>
      <c r="N11" s="67"/>
      <c r="O11" s="67"/>
      <c r="P11" s="67"/>
      <c r="Q11" s="67"/>
      <c r="R11" s="67"/>
      <c r="S11" s="67"/>
      <c r="T11" s="67"/>
      <c r="U11" s="67"/>
      <c r="V11" s="67"/>
      <c r="W11" s="67"/>
    </row>
    <row r="12" ht="28.5" customHeight="1">
      <c r="A12" s="67"/>
      <c r="B12" s="316" t="s">
        <v>378</v>
      </c>
      <c r="C12" s="317" t="s">
        <v>379</v>
      </c>
      <c r="D12" s="16"/>
      <c r="E12" s="16"/>
      <c r="F12" s="16"/>
      <c r="G12" s="16"/>
      <c r="H12" s="16"/>
      <c r="I12" s="16"/>
      <c r="J12" s="17"/>
      <c r="K12" s="67"/>
      <c r="L12" s="67"/>
      <c r="M12" s="287"/>
      <c r="N12" s="67"/>
      <c r="O12" s="67"/>
      <c r="P12" s="67"/>
      <c r="Q12" s="67"/>
      <c r="R12" s="67"/>
      <c r="S12" s="67"/>
      <c r="T12" s="67"/>
      <c r="U12" s="67"/>
      <c r="V12" s="67"/>
      <c r="W12" s="67"/>
    </row>
    <row r="13" ht="18.75" customHeight="1">
      <c r="A13" s="67"/>
      <c r="B13" s="316" t="s">
        <v>380</v>
      </c>
      <c r="C13" s="317" t="s">
        <v>381</v>
      </c>
      <c r="D13" s="16"/>
      <c r="E13" s="16"/>
      <c r="F13" s="16"/>
      <c r="G13" s="16"/>
      <c r="H13" s="16"/>
      <c r="I13" s="16"/>
      <c r="J13" s="17"/>
      <c r="K13" s="67"/>
      <c r="L13" s="67"/>
      <c r="M13" s="287"/>
      <c r="N13" s="67"/>
      <c r="O13" s="67"/>
      <c r="P13" s="67"/>
      <c r="Q13" s="67"/>
      <c r="R13" s="67"/>
      <c r="S13" s="67"/>
      <c r="T13" s="67"/>
      <c r="U13" s="67"/>
      <c r="V13" s="67"/>
      <c r="W13" s="67"/>
    </row>
    <row r="14" ht="34.5" customHeight="1">
      <c r="A14" s="67"/>
      <c r="B14" s="316" t="s">
        <v>382</v>
      </c>
      <c r="C14" s="317" t="s">
        <v>383</v>
      </c>
      <c r="D14" s="16"/>
      <c r="E14" s="16"/>
      <c r="F14" s="16"/>
      <c r="G14" s="16"/>
      <c r="H14" s="16"/>
      <c r="I14" s="16"/>
      <c r="J14" s="17"/>
      <c r="K14" s="67"/>
      <c r="L14" s="67"/>
      <c r="M14" s="287"/>
      <c r="N14" s="67"/>
      <c r="O14" s="67"/>
      <c r="P14" s="67"/>
      <c r="Q14" s="67"/>
      <c r="R14" s="67"/>
      <c r="S14" s="67"/>
      <c r="T14" s="67"/>
      <c r="U14" s="67"/>
      <c r="V14" s="67"/>
      <c r="W14" s="67"/>
    </row>
    <row r="15" ht="18.75" customHeight="1">
      <c r="A15" s="67"/>
      <c r="B15" s="67"/>
      <c r="C15" s="67"/>
      <c r="D15" s="67"/>
      <c r="E15" s="67"/>
      <c r="F15" s="67"/>
      <c r="G15" s="67"/>
      <c r="H15" s="67"/>
      <c r="I15" s="67"/>
      <c r="J15" s="67"/>
      <c r="K15" s="67"/>
      <c r="L15" s="67"/>
      <c r="M15" s="287"/>
      <c r="N15" s="67"/>
      <c r="O15" s="318" t="s">
        <v>384</v>
      </c>
      <c r="P15" s="319"/>
      <c r="Q15" s="320"/>
      <c r="R15" s="320"/>
      <c r="S15" s="320"/>
      <c r="T15" s="320"/>
      <c r="U15" s="320"/>
      <c r="V15" s="320"/>
      <c r="W15" s="321"/>
    </row>
    <row r="16" ht="18.75" customHeight="1">
      <c r="A16" s="67"/>
      <c r="B16" s="322" t="s">
        <v>385</v>
      </c>
      <c r="C16" s="4"/>
      <c r="D16" s="4"/>
      <c r="E16" s="4"/>
      <c r="F16" s="4"/>
      <c r="G16" s="4"/>
      <c r="H16" s="4"/>
      <c r="I16" s="4"/>
      <c r="J16" s="5"/>
      <c r="K16" s="323"/>
      <c r="L16" s="67"/>
      <c r="M16" s="287"/>
      <c r="N16" s="67"/>
      <c r="O16" s="324" t="s">
        <v>385</v>
      </c>
      <c r="P16" s="4"/>
      <c r="Q16" s="4"/>
      <c r="R16" s="4"/>
      <c r="S16" s="4"/>
      <c r="T16" s="4"/>
      <c r="U16" s="4"/>
      <c r="V16" s="4"/>
      <c r="W16" s="5"/>
    </row>
    <row r="17" ht="18.75" customHeight="1">
      <c r="A17" s="67"/>
      <c r="B17" s="325" t="s">
        <v>386</v>
      </c>
      <c r="C17" s="326" t="s">
        <v>125</v>
      </c>
      <c r="D17" s="67"/>
      <c r="E17" s="67"/>
      <c r="F17" s="67"/>
      <c r="G17" s="67"/>
      <c r="H17" s="67"/>
      <c r="I17" s="67"/>
      <c r="J17" s="327"/>
      <c r="K17" s="67"/>
      <c r="L17" s="67"/>
      <c r="M17" s="287"/>
      <c r="N17" s="67"/>
      <c r="O17" s="325" t="s">
        <v>386</v>
      </c>
      <c r="P17" s="326" t="s">
        <v>387</v>
      </c>
      <c r="Q17" s="67"/>
      <c r="R17" s="67"/>
      <c r="S17" s="67"/>
      <c r="T17" s="67"/>
      <c r="U17" s="67"/>
      <c r="V17" s="67"/>
      <c r="W17" s="327"/>
    </row>
    <row r="18" ht="18.75" customHeight="1">
      <c r="A18" s="67"/>
      <c r="B18" s="328" t="s">
        <v>388</v>
      </c>
      <c r="C18" s="329"/>
      <c r="D18" s="17"/>
      <c r="E18" s="67"/>
      <c r="F18" s="67"/>
      <c r="G18" s="67"/>
      <c r="H18" s="67"/>
      <c r="I18" s="67"/>
      <c r="J18" s="327"/>
      <c r="K18" s="67"/>
      <c r="L18" s="67"/>
      <c r="M18" s="287"/>
      <c r="N18" s="67"/>
      <c r="O18" s="328" t="s">
        <v>388</v>
      </c>
      <c r="P18" s="329" t="s">
        <v>389</v>
      </c>
      <c r="Q18" s="17"/>
      <c r="R18" s="67"/>
      <c r="S18" s="67"/>
      <c r="T18" s="67"/>
      <c r="U18" s="67"/>
      <c r="V18" s="67"/>
      <c r="W18" s="327"/>
    </row>
    <row r="19" ht="30.0" customHeight="1">
      <c r="A19" s="67"/>
      <c r="B19" s="328" t="s">
        <v>390</v>
      </c>
      <c r="C19" s="330"/>
      <c r="D19" s="16"/>
      <c r="E19" s="16"/>
      <c r="F19" s="16"/>
      <c r="G19" s="16"/>
      <c r="H19" s="16"/>
      <c r="I19" s="17"/>
      <c r="J19" s="327"/>
      <c r="K19" s="67"/>
      <c r="L19" s="67"/>
      <c r="M19" s="287"/>
      <c r="N19" s="67"/>
      <c r="O19" s="328" t="s">
        <v>390</v>
      </c>
      <c r="P19" s="330" t="s">
        <v>391</v>
      </c>
      <c r="Q19" s="16"/>
      <c r="R19" s="16"/>
      <c r="S19" s="16"/>
      <c r="T19" s="16"/>
      <c r="U19" s="17"/>
      <c r="V19" s="331"/>
      <c r="W19" s="327"/>
    </row>
    <row r="20" ht="18.75" customHeight="1">
      <c r="A20" s="67"/>
      <c r="B20" s="328" t="s">
        <v>392</v>
      </c>
      <c r="C20" s="326" t="s">
        <v>125</v>
      </c>
      <c r="D20" s="67"/>
      <c r="E20" s="67"/>
      <c r="F20" s="67"/>
      <c r="G20" s="67"/>
      <c r="H20" s="67"/>
      <c r="I20" s="67"/>
      <c r="J20" s="327"/>
      <c r="K20" s="67"/>
      <c r="L20" s="67"/>
      <c r="M20" s="287"/>
      <c r="N20" s="67"/>
      <c r="O20" s="328" t="s">
        <v>392</v>
      </c>
      <c r="P20" s="326" t="s">
        <v>393</v>
      </c>
      <c r="Q20" s="67"/>
      <c r="R20" s="67"/>
      <c r="S20" s="67"/>
      <c r="T20" s="67"/>
      <c r="U20" s="67"/>
      <c r="V20" s="67"/>
      <c r="W20" s="327"/>
    </row>
    <row r="21" ht="30.0" customHeight="1">
      <c r="A21" s="67"/>
      <c r="B21" s="332" t="s">
        <v>394</v>
      </c>
      <c r="C21" s="330"/>
      <c r="D21" s="16"/>
      <c r="E21" s="16"/>
      <c r="F21" s="16"/>
      <c r="G21" s="16"/>
      <c r="H21" s="16"/>
      <c r="I21" s="17"/>
      <c r="J21" s="327"/>
      <c r="K21" s="67"/>
      <c r="L21" s="67"/>
      <c r="M21" s="287"/>
      <c r="N21" s="67"/>
      <c r="O21" s="332" t="s">
        <v>394</v>
      </c>
      <c r="P21" s="330" t="s">
        <v>395</v>
      </c>
      <c r="Q21" s="16"/>
      <c r="R21" s="16"/>
      <c r="S21" s="16"/>
      <c r="T21" s="16"/>
      <c r="U21" s="17"/>
      <c r="V21" s="331"/>
      <c r="W21" s="327"/>
    </row>
    <row r="22" ht="18.75" customHeight="1">
      <c r="A22" s="67"/>
      <c r="B22" s="328" t="s">
        <v>396</v>
      </c>
      <c r="C22" s="333"/>
      <c r="D22" s="67"/>
      <c r="E22" s="67"/>
      <c r="F22" s="67"/>
      <c r="G22" s="67"/>
      <c r="H22" s="67"/>
      <c r="I22" s="67"/>
      <c r="J22" s="327"/>
      <c r="K22" s="67"/>
      <c r="L22" s="67"/>
      <c r="M22" s="287"/>
      <c r="N22" s="67"/>
      <c r="O22" s="328" t="s">
        <v>396</v>
      </c>
      <c r="P22" s="334">
        <v>44256.0</v>
      </c>
      <c r="Q22" s="67"/>
      <c r="R22" s="67"/>
      <c r="S22" s="67"/>
      <c r="T22" s="67"/>
      <c r="U22" s="67"/>
      <c r="V22" s="67"/>
      <c r="W22" s="327"/>
    </row>
    <row r="23" ht="18.75" customHeight="1">
      <c r="A23" s="67"/>
      <c r="B23" s="328" t="s">
        <v>397</v>
      </c>
      <c r="C23" s="335"/>
      <c r="D23" s="135" t="s">
        <v>223</v>
      </c>
      <c r="E23" s="336">
        <f t="array" ref="E23">IFS(D23="lbs", C23/2204.6, D23="short (US) tons", C23/1.102, D23="kg", C23/1000, D23="metric tons", C23)</f>
        <v>0</v>
      </c>
      <c r="F23" s="337" t="s">
        <v>398</v>
      </c>
      <c r="G23" s="338" t="s">
        <v>399</v>
      </c>
      <c r="H23" s="7"/>
      <c r="I23" s="7"/>
      <c r="J23" s="327"/>
      <c r="K23" s="67"/>
      <c r="L23" s="67"/>
      <c r="M23" s="287"/>
      <c r="N23" s="67"/>
      <c r="O23" s="328" t="s">
        <v>397</v>
      </c>
      <c r="P23" s="339">
        <v>10000.0</v>
      </c>
      <c r="Q23" s="135" t="s">
        <v>223</v>
      </c>
      <c r="R23" s="336">
        <f t="array" ref="R23">IFS(Q23="lbs", P23/2204.6, Q23="short (US) tons", P23/1.102, Q23="kg", P23/1000, Q23="metric tons", P23)</f>
        <v>9074.410163</v>
      </c>
      <c r="S23" s="337" t="s">
        <v>398</v>
      </c>
      <c r="T23" s="338" t="s">
        <v>400</v>
      </c>
      <c r="U23" s="7"/>
      <c r="V23" s="7"/>
      <c r="W23" s="327"/>
    </row>
    <row r="24" ht="18.75" customHeight="1">
      <c r="A24" s="67"/>
      <c r="B24" s="340" t="s">
        <v>401</v>
      </c>
      <c r="C24" s="114" t="str">
        <f t="shared" ref="C24:D24" si="1">C23</f>
        <v/>
      </c>
      <c r="D24" s="341" t="str">
        <f t="shared" si="1"/>
        <v>short (US) tons</v>
      </c>
      <c r="E24" s="336">
        <f t="array" ref="E24">IFS(D24="lbs", C24/2204.6, D24="short (US) tons", C24/1.102, D24="kg", C24/1000, D24="metric tons", C24)</f>
        <v>0</v>
      </c>
      <c r="F24" s="337" t="s">
        <v>398</v>
      </c>
      <c r="G24" s="9"/>
      <c r="J24" s="327"/>
      <c r="K24" s="67"/>
      <c r="L24" s="67"/>
      <c r="M24" s="287"/>
      <c r="N24" s="67"/>
      <c r="O24" s="340" t="s">
        <v>401</v>
      </c>
      <c r="P24" s="342">
        <f t="shared" ref="P24:Q24" si="2">P23</f>
        <v>10000</v>
      </c>
      <c r="Q24" s="341" t="str">
        <f t="shared" si="2"/>
        <v>short (US) tons</v>
      </c>
      <c r="R24" s="336">
        <f t="array" ref="R24">IFS(Q24="lbs", P24/2204.6, Q24="short (US) tons", P24/1.102, Q24="kg", P24/1000, Q24="metric tons", P24)</f>
        <v>9074.410163</v>
      </c>
      <c r="S24" s="337" t="s">
        <v>398</v>
      </c>
      <c r="T24" s="9"/>
      <c r="W24" s="327"/>
    </row>
    <row r="25" ht="6.75" customHeight="1">
      <c r="A25" s="67"/>
      <c r="B25" s="343"/>
      <c r="C25" s="331"/>
      <c r="D25" s="331"/>
      <c r="E25" s="67"/>
      <c r="F25" s="67"/>
      <c r="G25" s="67"/>
      <c r="H25" s="67"/>
      <c r="I25" s="67"/>
      <c r="J25" s="327"/>
      <c r="K25" s="67"/>
      <c r="L25" s="67"/>
      <c r="M25" s="287"/>
      <c r="N25" s="67"/>
      <c r="O25" s="343"/>
      <c r="P25" s="331"/>
      <c r="Q25" s="331"/>
      <c r="R25" s="67"/>
      <c r="S25" s="67"/>
      <c r="T25" s="67"/>
      <c r="U25" s="67"/>
      <c r="V25" s="67"/>
      <c r="W25" s="327"/>
    </row>
    <row r="26" ht="15.75" customHeight="1">
      <c r="A26" s="67"/>
      <c r="B26" s="344" t="s">
        <v>402</v>
      </c>
      <c r="C26" s="16"/>
      <c r="D26" s="16"/>
      <c r="E26" s="16"/>
      <c r="F26" s="16"/>
      <c r="G26" s="16"/>
      <c r="H26" s="16"/>
      <c r="I26" s="16"/>
      <c r="J26" s="345"/>
      <c r="K26" s="31"/>
      <c r="L26" s="67"/>
      <c r="M26" s="287"/>
      <c r="N26" s="67"/>
      <c r="O26" s="346" t="s">
        <v>402</v>
      </c>
      <c r="P26" s="16"/>
      <c r="Q26" s="16"/>
      <c r="R26" s="16"/>
      <c r="S26" s="16"/>
      <c r="T26" s="16"/>
      <c r="U26" s="16"/>
      <c r="V26" s="16"/>
      <c r="W26" s="345"/>
    </row>
    <row r="27" ht="15.75" customHeight="1">
      <c r="A27" s="67"/>
      <c r="B27" s="347" t="s">
        <v>403</v>
      </c>
      <c r="C27" s="85" t="s">
        <v>254</v>
      </c>
      <c r="D27" s="85" t="s">
        <v>404</v>
      </c>
      <c r="E27" s="85" t="s">
        <v>216</v>
      </c>
      <c r="F27" s="85" t="s">
        <v>405</v>
      </c>
      <c r="G27" s="348" t="s">
        <v>406</v>
      </c>
      <c r="H27" s="348" t="s">
        <v>218</v>
      </c>
      <c r="I27" s="122" t="s">
        <v>407</v>
      </c>
      <c r="J27" s="345"/>
      <c r="K27" s="90"/>
      <c r="L27" s="67"/>
      <c r="M27" s="287"/>
      <c r="N27" s="67"/>
      <c r="O27" s="347" t="s">
        <v>403</v>
      </c>
      <c r="P27" s="85" t="s">
        <v>254</v>
      </c>
      <c r="Q27" s="85" t="s">
        <v>404</v>
      </c>
      <c r="R27" s="85" t="s">
        <v>216</v>
      </c>
      <c r="S27" s="85" t="s">
        <v>405</v>
      </c>
      <c r="T27" s="348" t="s">
        <v>406</v>
      </c>
      <c r="U27" s="348" t="s">
        <v>218</v>
      </c>
      <c r="V27" s="122" t="s">
        <v>407</v>
      </c>
      <c r="W27" s="345"/>
    </row>
    <row r="28" ht="15.75" customHeight="1">
      <c r="A28" s="67"/>
      <c r="B28" s="349"/>
      <c r="C28" s="350"/>
      <c r="D28" s="351" t="s">
        <v>125</v>
      </c>
      <c r="E28" s="351" t="s">
        <v>125</v>
      </c>
      <c r="F28" s="350"/>
      <c r="G28" s="352">
        <f t="shared" ref="G28:G32" si="3">IF(F28, MIN(F28,C$24), 0)</f>
        <v>0</v>
      </c>
      <c r="H28" s="353" t="s">
        <v>223</v>
      </c>
      <c r="I28" s="336">
        <f t="array" ref="I28">IFS(H28="lbs", G28/2204.6, H28="short (US) tons", G28/1.102, H28="kg", G28/1000, H28="metric tons", G28)</f>
        <v>0</v>
      </c>
      <c r="J28" s="354" t="s">
        <v>398</v>
      </c>
      <c r="K28" s="90"/>
      <c r="L28" s="67"/>
      <c r="M28" s="287"/>
      <c r="N28" s="67"/>
      <c r="O28" s="349" t="s">
        <v>408</v>
      </c>
      <c r="P28" s="350" t="s">
        <v>409</v>
      </c>
      <c r="Q28" s="351" t="s">
        <v>247</v>
      </c>
      <c r="R28" s="351" t="s">
        <v>230</v>
      </c>
      <c r="S28" s="350">
        <v>10000.0</v>
      </c>
      <c r="T28" s="352">
        <f t="shared" ref="T28:T32" si="4">IF(S28, MIN(S28,$P$24), 0)</f>
        <v>10000</v>
      </c>
      <c r="U28" s="353" t="s">
        <v>223</v>
      </c>
      <c r="V28" s="336">
        <f t="array" ref="V28">IFS(U28="lbs", T28/2204.6, U28="short (US) tons", T28/1.102, U28="kg", T28/1000, U28="metric tons", T28)</f>
        <v>9074.410163</v>
      </c>
      <c r="W28" s="354" t="s">
        <v>398</v>
      </c>
    </row>
    <row r="29" ht="15.75" customHeight="1">
      <c r="A29" s="67"/>
      <c r="B29" s="349"/>
      <c r="C29" s="350"/>
      <c r="D29" s="351" t="s">
        <v>125</v>
      </c>
      <c r="E29" s="351" t="s">
        <v>125</v>
      </c>
      <c r="F29" s="350"/>
      <c r="G29" s="352">
        <f t="shared" si="3"/>
        <v>0</v>
      </c>
      <c r="H29" s="353" t="s">
        <v>223</v>
      </c>
      <c r="I29" s="336">
        <f t="array" ref="I29">IFS(H29="lbs", G29/2204.6, H29="short (US) tons", G29/1.102, H29="kg", G29/1000, H29="metric tons", G29)</f>
        <v>0</v>
      </c>
      <c r="J29" s="354" t="s">
        <v>398</v>
      </c>
      <c r="K29" s="90"/>
      <c r="L29" s="67"/>
      <c r="M29" s="287"/>
      <c r="N29" s="67"/>
      <c r="O29" s="349" t="s">
        <v>408</v>
      </c>
      <c r="P29" s="350" t="s">
        <v>410</v>
      </c>
      <c r="Q29" s="351" t="s">
        <v>247</v>
      </c>
      <c r="R29" s="351" t="s">
        <v>230</v>
      </c>
      <c r="S29" s="350">
        <v>10000.0</v>
      </c>
      <c r="T29" s="352">
        <f t="shared" si="4"/>
        <v>10000</v>
      </c>
      <c r="U29" s="353" t="s">
        <v>223</v>
      </c>
      <c r="V29" s="336">
        <f t="array" ref="V29">IFS(U29="lbs", T29/2204.6, U29="short (US) tons", T29/1.102, U29="kg", T29/1000, U29="metric tons", T29)</f>
        <v>9074.410163</v>
      </c>
      <c r="W29" s="354" t="s">
        <v>398</v>
      </c>
    </row>
    <row r="30" ht="15.75" customHeight="1">
      <c r="A30" s="67"/>
      <c r="B30" s="349"/>
      <c r="C30" s="350"/>
      <c r="D30" s="351" t="s">
        <v>125</v>
      </c>
      <c r="E30" s="351" t="s">
        <v>125</v>
      </c>
      <c r="F30" s="350"/>
      <c r="G30" s="352">
        <f t="shared" si="3"/>
        <v>0</v>
      </c>
      <c r="H30" s="353" t="s">
        <v>223</v>
      </c>
      <c r="I30" s="336">
        <f t="array" ref="I30">IFS(H30="lbs", G30/2204.6, H30="short (US) tons", G30/1.102, H30="kg", G30/1000, H30="metric tons", G30)</f>
        <v>0</v>
      </c>
      <c r="J30" s="354" t="s">
        <v>398</v>
      </c>
      <c r="K30" s="90"/>
      <c r="L30" s="67"/>
      <c r="M30" s="287"/>
      <c r="N30" s="67"/>
      <c r="O30" s="349"/>
      <c r="P30" s="350"/>
      <c r="Q30" s="351" t="s">
        <v>125</v>
      </c>
      <c r="R30" s="351" t="s">
        <v>125</v>
      </c>
      <c r="S30" s="350"/>
      <c r="T30" s="352">
        <f t="shared" si="4"/>
        <v>0</v>
      </c>
      <c r="U30" s="353" t="s">
        <v>223</v>
      </c>
      <c r="V30" s="336">
        <f t="array" ref="V30">IFS(U30="lbs", T30/2204.6, U30="short (US) tons", T30/1.102, U30="kg", T30/1000, U30="metric tons", T30)</f>
        <v>0</v>
      </c>
      <c r="W30" s="354" t="s">
        <v>398</v>
      </c>
    </row>
    <row r="31" ht="15.75" customHeight="1">
      <c r="A31" s="67"/>
      <c r="B31" s="349"/>
      <c r="C31" s="350"/>
      <c r="D31" s="351" t="s">
        <v>125</v>
      </c>
      <c r="E31" s="351" t="s">
        <v>125</v>
      </c>
      <c r="F31" s="350"/>
      <c r="G31" s="352">
        <f t="shared" si="3"/>
        <v>0</v>
      </c>
      <c r="H31" s="353" t="s">
        <v>223</v>
      </c>
      <c r="I31" s="336">
        <f t="array" ref="I31">IFS(H31="lbs", G31/2204.6, H31="short (US) tons", G31/1.102, H31="kg", G31/1000, H31="metric tons", G31)</f>
        <v>0</v>
      </c>
      <c r="J31" s="354" t="s">
        <v>398</v>
      </c>
      <c r="K31" s="90"/>
      <c r="L31" s="67"/>
      <c r="M31" s="287"/>
      <c r="N31" s="67"/>
      <c r="O31" s="349"/>
      <c r="P31" s="350"/>
      <c r="Q31" s="351" t="s">
        <v>125</v>
      </c>
      <c r="R31" s="351" t="s">
        <v>125</v>
      </c>
      <c r="S31" s="350"/>
      <c r="T31" s="352">
        <f t="shared" si="4"/>
        <v>0</v>
      </c>
      <c r="U31" s="353" t="s">
        <v>223</v>
      </c>
      <c r="V31" s="336">
        <f t="array" ref="V31">IFS(U31="lbs", T31/2204.6, U31="short (US) tons", T31/1.102, U31="kg", T31/1000, U31="metric tons", T31)</f>
        <v>0</v>
      </c>
      <c r="W31" s="354" t="s">
        <v>398</v>
      </c>
    </row>
    <row r="32" ht="15.75" customHeight="1">
      <c r="A32" s="67"/>
      <c r="B32" s="355"/>
      <c r="C32" s="356"/>
      <c r="D32" s="357" t="s">
        <v>125</v>
      </c>
      <c r="E32" s="357" t="s">
        <v>125</v>
      </c>
      <c r="F32" s="356"/>
      <c r="G32" s="358">
        <f t="shared" si="3"/>
        <v>0</v>
      </c>
      <c r="H32" s="359" t="s">
        <v>223</v>
      </c>
      <c r="I32" s="360">
        <f t="array" ref="I32">IFS(H32="lbs", G32/2204.6, H32="short (US) tons", G32/1.102, H32="kg", G32/1000, H32="metric tons", G32)</f>
        <v>0</v>
      </c>
      <c r="J32" s="361" t="s">
        <v>398</v>
      </c>
      <c r="K32" s="90"/>
      <c r="L32" s="67"/>
      <c r="M32" s="287"/>
      <c r="N32" s="67"/>
      <c r="O32" s="355"/>
      <c r="P32" s="356"/>
      <c r="Q32" s="357" t="s">
        <v>125</v>
      </c>
      <c r="R32" s="357" t="s">
        <v>125</v>
      </c>
      <c r="S32" s="356"/>
      <c r="T32" s="358">
        <f t="shared" si="4"/>
        <v>0</v>
      </c>
      <c r="U32" s="359" t="s">
        <v>223</v>
      </c>
      <c r="V32" s="360">
        <f t="array" ref="V32">IFS(U32="lbs", T32/2204.6, U32="short (US) tons", T32/1.102, U32="kg", T32/1000, U32="metric tons", T32)</f>
        <v>0</v>
      </c>
      <c r="W32" s="361" t="s">
        <v>398</v>
      </c>
    </row>
    <row r="33" ht="18.75" customHeight="1">
      <c r="A33" s="67"/>
      <c r="B33" s="67"/>
      <c r="C33" s="67"/>
      <c r="D33" s="67"/>
      <c r="E33" s="67"/>
      <c r="F33" s="67"/>
      <c r="G33" s="67"/>
      <c r="H33" s="67"/>
      <c r="I33" s="67"/>
      <c r="J33" s="67"/>
      <c r="K33" s="67"/>
      <c r="L33" s="67"/>
      <c r="M33" s="287"/>
      <c r="N33" s="67"/>
      <c r="O33" s="67"/>
      <c r="P33" s="67"/>
      <c r="Q33" s="67"/>
      <c r="R33" s="67"/>
      <c r="S33" s="67"/>
      <c r="T33" s="67"/>
      <c r="U33" s="67"/>
      <c r="V33" s="67"/>
      <c r="W33" s="67"/>
    </row>
    <row r="34" ht="18.75" customHeight="1">
      <c r="A34" s="67"/>
      <c r="B34" s="67"/>
      <c r="C34" s="67"/>
      <c r="D34" s="67"/>
      <c r="E34" s="67"/>
      <c r="F34" s="67"/>
      <c r="G34" s="67"/>
      <c r="H34" s="67"/>
      <c r="I34" s="67"/>
      <c r="J34" s="67"/>
      <c r="K34" s="67"/>
      <c r="L34" s="67"/>
      <c r="M34" s="287"/>
      <c r="N34" s="67"/>
      <c r="O34" s="67"/>
      <c r="P34" s="67"/>
      <c r="Q34" s="67"/>
      <c r="R34" s="67"/>
      <c r="S34" s="67"/>
      <c r="T34" s="67"/>
      <c r="U34" s="67"/>
      <c r="V34" s="67"/>
      <c r="W34" s="67"/>
    </row>
    <row r="35" ht="18.75" customHeight="1">
      <c r="A35" s="67"/>
      <c r="B35" s="322" t="s">
        <v>411</v>
      </c>
      <c r="C35" s="4"/>
      <c r="D35" s="4"/>
      <c r="E35" s="4"/>
      <c r="F35" s="4"/>
      <c r="G35" s="4"/>
      <c r="H35" s="4"/>
      <c r="I35" s="4"/>
      <c r="J35" s="5"/>
      <c r="K35" s="323"/>
      <c r="L35" s="67"/>
      <c r="M35" s="287"/>
      <c r="N35" s="67"/>
      <c r="O35" s="362" t="s">
        <v>411</v>
      </c>
      <c r="P35" s="363"/>
      <c r="Q35" s="363"/>
      <c r="R35" s="363"/>
      <c r="S35" s="363"/>
      <c r="T35" s="363"/>
      <c r="U35" s="363"/>
      <c r="V35" s="363"/>
      <c r="W35" s="364"/>
    </row>
    <row r="36" ht="18.75" customHeight="1">
      <c r="A36" s="67"/>
      <c r="B36" s="365" t="s">
        <v>412</v>
      </c>
      <c r="C36" s="366"/>
      <c r="D36" s="367"/>
      <c r="E36" s="368"/>
      <c r="F36" s="368"/>
      <c r="G36" s="368"/>
      <c r="H36" s="368"/>
      <c r="I36" s="368"/>
      <c r="J36" s="369"/>
      <c r="K36" s="323"/>
      <c r="L36" s="67"/>
      <c r="M36" s="287"/>
      <c r="N36" s="67"/>
      <c r="O36" s="370" t="s">
        <v>412</v>
      </c>
      <c r="P36" s="371"/>
      <c r="Q36" s="372"/>
      <c r="R36" s="373"/>
      <c r="S36" s="373"/>
      <c r="T36" s="373"/>
      <c r="U36" s="373"/>
      <c r="V36" s="373"/>
      <c r="W36" s="374"/>
    </row>
    <row r="37" ht="18.75" customHeight="1">
      <c r="A37" s="67"/>
      <c r="B37" s="325" t="s">
        <v>388</v>
      </c>
      <c r="C37" s="329"/>
      <c r="D37" s="17"/>
      <c r="E37" s="67"/>
      <c r="F37" s="67"/>
      <c r="G37" s="67"/>
      <c r="H37" s="67"/>
      <c r="I37" s="67"/>
      <c r="J37" s="327"/>
      <c r="K37" s="67"/>
      <c r="L37" s="67"/>
      <c r="M37" s="287"/>
      <c r="N37" s="67"/>
      <c r="O37" s="325" t="s">
        <v>388</v>
      </c>
      <c r="P37" s="375" t="s">
        <v>413</v>
      </c>
      <c r="Q37" s="76"/>
      <c r="R37" s="67"/>
      <c r="S37" s="67"/>
      <c r="T37" s="67"/>
      <c r="U37" s="67"/>
      <c r="V37" s="67"/>
      <c r="W37" s="327"/>
    </row>
    <row r="38" ht="30.0" customHeight="1">
      <c r="A38" s="67"/>
      <c r="B38" s="328" t="s">
        <v>390</v>
      </c>
      <c r="C38" s="330"/>
      <c r="D38" s="16"/>
      <c r="E38" s="16"/>
      <c r="F38" s="16"/>
      <c r="G38" s="16"/>
      <c r="H38" s="16"/>
      <c r="I38" s="17"/>
      <c r="J38" s="327"/>
      <c r="K38" s="67"/>
      <c r="L38" s="67"/>
      <c r="M38" s="287"/>
      <c r="N38" s="67"/>
      <c r="O38" s="328" t="s">
        <v>390</v>
      </c>
      <c r="P38" s="330" t="s">
        <v>414</v>
      </c>
      <c r="Q38" s="16"/>
      <c r="R38" s="16"/>
      <c r="S38" s="16"/>
      <c r="T38" s="16"/>
      <c r="U38" s="16"/>
      <c r="V38" s="17"/>
      <c r="W38" s="327"/>
    </row>
    <row r="39" ht="18.75" customHeight="1">
      <c r="A39" s="67"/>
      <c r="B39" s="328" t="s">
        <v>392</v>
      </c>
      <c r="C39" s="376" t="s">
        <v>125</v>
      </c>
      <c r="D39" s="67"/>
      <c r="E39" s="67"/>
      <c r="F39" s="67"/>
      <c r="G39" s="67"/>
      <c r="H39" s="67"/>
      <c r="I39" s="67"/>
      <c r="J39" s="327"/>
      <c r="K39" s="67"/>
      <c r="L39" s="67"/>
      <c r="M39" s="287"/>
      <c r="N39" s="67"/>
      <c r="O39" s="328" t="s">
        <v>392</v>
      </c>
      <c r="P39" s="376" t="s">
        <v>415</v>
      </c>
      <c r="Q39" s="67"/>
      <c r="R39" s="67"/>
      <c r="S39" s="67"/>
      <c r="T39" s="67"/>
      <c r="U39" s="67"/>
      <c r="V39" s="67"/>
      <c r="W39" s="327"/>
    </row>
    <row r="40" ht="30.0" customHeight="1">
      <c r="A40" s="67"/>
      <c r="B40" s="332" t="s">
        <v>394</v>
      </c>
      <c r="C40" s="330"/>
      <c r="D40" s="16"/>
      <c r="E40" s="16"/>
      <c r="F40" s="16"/>
      <c r="G40" s="16"/>
      <c r="H40" s="16"/>
      <c r="I40" s="17"/>
      <c r="J40" s="327"/>
      <c r="K40" s="67"/>
      <c r="L40" s="67"/>
      <c r="M40" s="287"/>
      <c r="N40" s="67"/>
      <c r="O40" s="332" t="s">
        <v>394</v>
      </c>
      <c r="P40" s="330" t="s">
        <v>416</v>
      </c>
      <c r="Q40" s="16"/>
      <c r="R40" s="16"/>
      <c r="S40" s="16"/>
      <c r="T40" s="16"/>
      <c r="U40" s="16"/>
      <c r="V40" s="17"/>
      <c r="W40" s="327"/>
    </row>
    <row r="41" ht="18.75" customHeight="1">
      <c r="A41" s="67"/>
      <c r="B41" s="328" t="s">
        <v>417</v>
      </c>
      <c r="C41" s="333"/>
      <c r="D41" s="133" t="s">
        <v>223</v>
      </c>
      <c r="E41" s="377">
        <f t="array" ref="E41">IFS(D41="lbs", C41/2204.6, D41="short (US) tons", C41/1.102, D41="kg", C41/1000, D41="metric tons", C41)</f>
        <v>0</v>
      </c>
      <c r="F41" s="378" t="s">
        <v>398</v>
      </c>
      <c r="G41" s="379" t="s">
        <v>418</v>
      </c>
      <c r="H41" s="7"/>
      <c r="I41" s="7"/>
      <c r="J41" s="327"/>
      <c r="K41" s="67"/>
      <c r="L41" s="67"/>
      <c r="M41" s="287"/>
      <c r="N41" s="67"/>
      <c r="O41" s="328" t="s">
        <v>417</v>
      </c>
      <c r="P41" s="380">
        <v>20000.0</v>
      </c>
      <c r="Q41" s="133" t="s">
        <v>223</v>
      </c>
      <c r="R41" s="377">
        <f t="array" ref="R41">IFS(Q41="lbs", P41/2204.6, Q41="short (US) tons", P41/1.102, Q41="kg", P41/1000, Q41="metric tons", P41)</f>
        <v>18148.82033</v>
      </c>
      <c r="S41" s="378" t="s">
        <v>398</v>
      </c>
      <c r="T41" s="379" t="s">
        <v>419</v>
      </c>
      <c r="U41" s="7"/>
      <c r="V41" s="7"/>
      <c r="W41" s="327"/>
    </row>
    <row r="42" ht="18.75" customHeight="1">
      <c r="A42" s="67"/>
      <c r="B42" s="328" t="s">
        <v>420</v>
      </c>
      <c r="C42" s="381">
        <v>2021.0</v>
      </c>
      <c r="D42" s="90"/>
      <c r="E42" s="67"/>
      <c r="F42" s="67"/>
      <c r="G42" s="382"/>
      <c r="J42" s="327"/>
      <c r="K42" s="67"/>
      <c r="L42" s="67"/>
      <c r="M42" s="287"/>
      <c r="N42" s="67"/>
      <c r="O42" s="328" t="s">
        <v>420</v>
      </c>
      <c r="P42" s="381">
        <v>2021.0</v>
      </c>
      <c r="Q42" s="90"/>
      <c r="R42" s="67"/>
      <c r="S42" s="67"/>
      <c r="T42" s="382"/>
      <c r="W42" s="327"/>
    </row>
    <row r="43" ht="18.75" customHeight="1">
      <c r="A43" s="67"/>
      <c r="B43" s="383" t="s">
        <v>421</v>
      </c>
      <c r="C43" s="384" t="str">
        <f>IF(C42=2021,"50%",IF(C42=2022,"40%",IF(C42=2023,#REF!,IF( C42=2024,"30%", IF(C42=2025,"10%", "n/a")))))</f>
        <v>50%</v>
      </c>
      <c r="D43" s="67"/>
      <c r="E43" s="67"/>
      <c r="F43" s="67"/>
      <c r="G43" s="67"/>
      <c r="H43" s="67"/>
      <c r="I43" s="67"/>
      <c r="J43" s="327"/>
      <c r="K43" s="67"/>
      <c r="L43" s="67"/>
      <c r="M43" s="287"/>
      <c r="N43" s="67"/>
      <c r="O43" s="383" t="s">
        <v>421</v>
      </c>
      <c r="P43" s="384" t="str">
        <f>IF(P42=2021,"50%",IF(P42=2022,"40%",IF(P42=2023,#REF!,IF( P42=2024,"30%", IF(P42=2025,"10%", "n/a")))))</f>
        <v>50%</v>
      </c>
      <c r="Q43" s="67"/>
      <c r="R43" s="67"/>
      <c r="S43" s="67"/>
      <c r="T43" s="67"/>
      <c r="U43" s="67"/>
      <c r="V43" s="67"/>
      <c r="W43" s="327"/>
    </row>
    <row r="44" ht="18.75" customHeight="1">
      <c r="A44" s="67"/>
      <c r="B44" s="340" t="s">
        <v>401</v>
      </c>
      <c r="C44" s="114">
        <f>C43*C41</f>
        <v>0</v>
      </c>
      <c r="D44" s="341" t="str">
        <f>D41</f>
        <v>short (US) tons</v>
      </c>
      <c r="E44" s="385">
        <f t="array" ref="E44">IFS(D44="lbs", C44/2204.6, D44="short (US) tons", C44/1.102, D44="kg", C44/1000, D44="metric tons", C44)</f>
        <v>0</v>
      </c>
      <c r="F44" s="351" t="s">
        <v>398</v>
      </c>
      <c r="G44" s="386"/>
      <c r="H44" s="67"/>
      <c r="I44" s="67"/>
      <c r="J44" s="327"/>
      <c r="K44" s="67"/>
      <c r="L44" s="67"/>
      <c r="M44" s="287"/>
      <c r="N44" s="67"/>
      <c r="O44" s="340" t="s">
        <v>401</v>
      </c>
      <c r="P44" s="342">
        <f>P43*P41</f>
        <v>10000</v>
      </c>
      <c r="Q44" s="341" t="str">
        <f>Q41</f>
        <v>short (US) tons</v>
      </c>
      <c r="R44" s="385">
        <f t="array" ref="R44">IFS(Q44="lbs", P44/2204.6, Q44="short (US) tons", P44/1.102, Q44="kg", P44/1000, Q44="metric tons", P44)</f>
        <v>9074.410163</v>
      </c>
      <c r="S44" s="351" t="s">
        <v>398</v>
      </c>
      <c r="T44" s="386"/>
      <c r="U44" s="67"/>
      <c r="V44" s="67"/>
      <c r="W44" s="327"/>
    </row>
    <row r="45" ht="6.75" customHeight="1">
      <c r="A45" s="67"/>
      <c r="B45" s="343"/>
      <c r="C45" s="331"/>
      <c r="D45" s="331"/>
      <c r="E45" s="67"/>
      <c r="F45" s="67"/>
      <c r="G45" s="67"/>
      <c r="H45" s="67"/>
      <c r="I45" s="67"/>
      <c r="J45" s="327"/>
      <c r="K45" s="67"/>
      <c r="L45" s="67"/>
      <c r="M45" s="287"/>
      <c r="N45" s="67"/>
      <c r="O45" s="343"/>
      <c r="P45" s="331"/>
      <c r="Q45" s="331"/>
      <c r="R45" s="67"/>
      <c r="S45" s="67"/>
      <c r="T45" s="67"/>
      <c r="U45" s="67"/>
      <c r="V45" s="67"/>
      <c r="W45" s="327"/>
    </row>
    <row r="46" ht="18.75" customHeight="1">
      <c r="A46" s="67"/>
      <c r="B46" s="344" t="s">
        <v>402</v>
      </c>
      <c r="C46" s="16"/>
      <c r="D46" s="16"/>
      <c r="E46" s="16"/>
      <c r="F46" s="16"/>
      <c r="G46" s="16"/>
      <c r="H46" s="16"/>
      <c r="I46" s="16"/>
      <c r="J46" s="345"/>
      <c r="K46" s="31"/>
      <c r="L46" s="67"/>
      <c r="M46" s="287"/>
      <c r="N46" s="67"/>
      <c r="O46" s="346" t="s">
        <v>402</v>
      </c>
      <c r="P46" s="16"/>
      <c r="Q46" s="16"/>
      <c r="R46" s="16"/>
      <c r="S46" s="16"/>
      <c r="T46" s="16"/>
      <c r="U46" s="16"/>
      <c r="V46" s="16"/>
      <c r="W46" s="345"/>
    </row>
    <row r="47" ht="18.75" customHeight="1">
      <c r="A47" s="67"/>
      <c r="B47" s="347" t="s">
        <v>403</v>
      </c>
      <c r="C47" s="85" t="s">
        <v>254</v>
      </c>
      <c r="D47" s="85" t="s">
        <v>404</v>
      </c>
      <c r="E47" s="85" t="s">
        <v>216</v>
      </c>
      <c r="F47" s="85" t="s">
        <v>405</v>
      </c>
      <c r="G47" s="348" t="s">
        <v>422</v>
      </c>
      <c r="H47" s="348" t="s">
        <v>218</v>
      </c>
      <c r="I47" s="122" t="s">
        <v>407</v>
      </c>
      <c r="J47" s="345"/>
      <c r="K47" s="90"/>
      <c r="L47" s="67"/>
      <c r="M47" s="287"/>
      <c r="N47" s="67"/>
      <c r="O47" s="347" t="s">
        <v>403</v>
      </c>
      <c r="P47" s="85" t="s">
        <v>254</v>
      </c>
      <c r="Q47" s="85" t="s">
        <v>404</v>
      </c>
      <c r="R47" s="85" t="s">
        <v>216</v>
      </c>
      <c r="S47" s="85" t="s">
        <v>405</v>
      </c>
      <c r="T47" s="348" t="s">
        <v>423</v>
      </c>
      <c r="U47" s="348" t="s">
        <v>218</v>
      </c>
      <c r="V47" s="122" t="s">
        <v>407</v>
      </c>
      <c r="W47" s="345"/>
    </row>
    <row r="48" ht="18.75" customHeight="1">
      <c r="A48" s="67"/>
      <c r="B48" s="349"/>
      <c r="C48" s="350"/>
      <c r="D48" s="351" t="s">
        <v>125</v>
      </c>
      <c r="E48" s="351" t="s">
        <v>230</v>
      </c>
      <c r="F48" s="350"/>
      <c r="G48" s="352">
        <f t="shared" ref="G48:G52" si="5">IF(F48, MIN(F48,C$44), 0)</f>
        <v>0</v>
      </c>
      <c r="H48" s="353" t="s">
        <v>223</v>
      </c>
      <c r="I48" s="336">
        <f t="array" ref="I48">IFS(H48="lbs", G48/2204.6, H48="short (US) tons", G48/1.102, H48="kg", G48/1000, H48="metric tons", G48)</f>
        <v>0</v>
      </c>
      <c r="J48" s="354" t="s">
        <v>398</v>
      </c>
      <c r="K48" s="90"/>
      <c r="L48" s="67"/>
      <c r="M48" s="287"/>
      <c r="N48" s="67"/>
      <c r="O48" s="349" t="s">
        <v>424</v>
      </c>
      <c r="P48" s="350" t="s">
        <v>425</v>
      </c>
      <c r="Q48" s="351" t="s">
        <v>247</v>
      </c>
      <c r="R48" s="351" t="s">
        <v>230</v>
      </c>
      <c r="S48" s="350">
        <v>12000.0</v>
      </c>
      <c r="T48" s="352">
        <f t="shared" ref="T48:T52" si="6">IF(S48, MIN(S48,P$44), 0)</f>
        <v>10000</v>
      </c>
      <c r="U48" s="353" t="s">
        <v>223</v>
      </c>
      <c r="V48" s="336">
        <f t="array" ref="V48">IFS(U48="lbs", T48/2204.6, U48="short (US) tons", T48/1.102, U48="kg", T48/1000, U48="metric tons", T48)</f>
        <v>9074.410163</v>
      </c>
      <c r="W48" s="354" t="s">
        <v>398</v>
      </c>
    </row>
    <row r="49" ht="18.75" customHeight="1">
      <c r="A49" s="67"/>
      <c r="B49" s="349"/>
      <c r="C49" s="350"/>
      <c r="D49" s="351" t="s">
        <v>125</v>
      </c>
      <c r="E49" s="351" t="s">
        <v>230</v>
      </c>
      <c r="F49" s="350"/>
      <c r="G49" s="352">
        <f t="shared" si="5"/>
        <v>0</v>
      </c>
      <c r="H49" s="353" t="s">
        <v>223</v>
      </c>
      <c r="I49" s="336">
        <f t="array" ref="I49">IFS(H49="lbs", G49/2204.6, H49="short (US) tons", G49/1.102, H49="kg", G49/1000, H49="metric tons", G49)</f>
        <v>0</v>
      </c>
      <c r="J49" s="354" t="s">
        <v>398</v>
      </c>
      <c r="K49" s="90"/>
      <c r="L49" s="67"/>
      <c r="M49" s="287"/>
      <c r="N49" s="67"/>
      <c r="O49" s="349" t="s">
        <v>426</v>
      </c>
      <c r="P49" s="350" t="s">
        <v>427</v>
      </c>
      <c r="Q49" s="351" t="s">
        <v>428</v>
      </c>
      <c r="R49" s="351" t="s">
        <v>230</v>
      </c>
      <c r="S49" s="350">
        <v>8000.0</v>
      </c>
      <c r="T49" s="352">
        <f t="shared" si="6"/>
        <v>8000</v>
      </c>
      <c r="U49" s="353" t="s">
        <v>223</v>
      </c>
      <c r="V49" s="336">
        <f t="array" ref="V49">IFS(U49="lbs", T49/2204.6, U49="short (US) tons", T49/1.102, U49="kg", T49/1000, U49="metric tons", T49)</f>
        <v>7259.528131</v>
      </c>
      <c r="W49" s="354" t="s">
        <v>398</v>
      </c>
    </row>
    <row r="50" ht="18.75" customHeight="1">
      <c r="A50" s="67"/>
      <c r="B50" s="349"/>
      <c r="C50" s="350"/>
      <c r="D50" s="351" t="s">
        <v>125</v>
      </c>
      <c r="E50" s="351" t="s">
        <v>230</v>
      </c>
      <c r="F50" s="350"/>
      <c r="G50" s="352">
        <f t="shared" si="5"/>
        <v>0</v>
      </c>
      <c r="H50" s="353" t="s">
        <v>223</v>
      </c>
      <c r="I50" s="336">
        <f t="array" ref="I50">IFS(H50="lbs", G50/2204.6, H50="short (US) tons", G50/1.102, H50="kg", G50/1000, H50="metric tons", G50)</f>
        <v>0</v>
      </c>
      <c r="J50" s="354" t="s">
        <v>398</v>
      </c>
      <c r="K50" s="90"/>
      <c r="L50" s="67"/>
      <c r="M50" s="287"/>
      <c r="N50" s="67"/>
      <c r="O50" s="349"/>
      <c r="P50" s="350"/>
      <c r="Q50" s="351" t="s">
        <v>125</v>
      </c>
      <c r="R50" s="351" t="s">
        <v>125</v>
      </c>
      <c r="S50" s="350"/>
      <c r="T50" s="352">
        <f t="shared" si="6"/>
        <v>0</v>
      </c>
      <c r="U50" s="353" t="s">
        <v>223</v>
      </c>
      <c r="V50" s="336">
        <f t="array" ref="V50">IFS(U50="lbs", T50/2204.6, U50="short (US) tons", T50/1.102, U50="kg", T50/1000, U50="metric tons", T50)</f>
        <v>0</v>
      </c>
      <c r="W50" s="354" t="s">
        <v>398</v>
      </c>
    </row>
    <row r="51" ht="18.75" customHeight="1">
      <c r="A51" s="67"/>
      <c r="B51" s="349"/>
      <c r="C51" s="350"/>
      <c r="D51" s="351" t="s">
        <v>125</v>
      </c>
      <c r="E51" s="351" t="s">
        <v>230</v>
      </c>
      <c r="F51" s="350"/>
      <c r="G51" s="352">
        <f t="shared" si="5"/>
        <v>0</v>
      </c>
      <c r="H51" s="353" t="s">
        <v>223</v>
      </c>
      <c r="I51" s="336">
        <f t="array" ref="I51">IFS(H51="lbs", G51/2204.6, H51="short (US) tons", G51/1.102, H51="kg", G51/1000, H51="metric tons", G51)</f>
        <v>0</v>
      </c>
      <c r="J51" s="354" t="s">
        <v>398</v>
      </c>
      <c r="K51" s="90"/>
      <c r="L51" s="67"/>
      <c r="M51" s="287"/>
      <c r="N51" s="67"/>
      <c r="O51" s="349"/>
      <c r="P51" s="350"/>
      <c r="Q51" s="351" t="s">
        <v>125</v>
      </c>
      <c r="R51" s="351" t="s">
        <v>125</v>
      </c>
      <c r="S51" s="350"/>
      <c r="T51" s="352">
        <f t="shared" si="6"/>
        <v>0</v>
      </c>
      <c r="U51" s="353" t="s">
        <v>223</v>
      </c>
      <c r="V51" s="336">
        <f t="array" ref="V51">IFS(U51="lbs", T51/2204.6, U51="short (US) tons", T51/1.102, U51="kg", T51/1000, U51="metric tons", T51)</f>
        <v>0</v>
      </c>
      <c r="W51" s="354" t="s">
        <v>398</v>
      </c>
    </row>
    <row r="52" ht="18.75" customHeight="1">
      <c r="A52" s="67"/>
      <c r="B52" s="355"/>
      <c r="C52" s="356"/>
      <c r="D52" s="357" t="s">
        <v>125</v>
      </c>
      <c r="E52" s="357" t="s">
        <v>230</v>
      </c>
      <c r="F52" s="356"/>
      <c r="G52" s="358">
        <f t="shared" si="5"/>
        <v>0</v>
      </c>
      <c r="H52" s="359" t="s">
        <v>223</v>
      </c>
      <c r="I52" s="360">
        <f t="array" ref="I52">IFS(H52="lbs", G52/2204.6, H52="short (US) tons", G52/1.102, H52="kg", G52/1000, H52="metric tons", G52)</f>
        <v>0</v>
      </c>
      <c r="J52" s="361" t="s">
        <v>398</v>
      </c>
      <c r="K52" s="90"/>
      <c r="L52" s="67"/>
      <c r="M52" s="287"/>
      <c r="N52" s="67"/>
      <c r="O52" s="355"/>
      <c r="P52" s="356"/>
      <c r="Q52" s="357" t="s">
        <v>125</v>
      </c>
      <c r="R52" s="357" t="s">
        <v>125</v>
      </c>
      <c r="S52" s="356"/>
      <c r="T52" s="358">
        <f t="shared" si="6"/>
        <v>0</v>
      </c>
      <c r="U52" s="359" t="s">
        <v>223</v>
      </c>
      <c r="V52" s="360">
        <f t="array" ref="V52">IFS(U52="lbs", T52/2204.6, U52="short (US) tons", T52/1.102, U52="kg", T52/1000, U52="metric tons", T52)</f>
        <v>0</v>
      </c>
      <c r="W52" s="361" t="s">
        <v>398</v>
      </c>
    </row>
    <row r="53" ht="18.75" customHeight="1">
      <c r="A53" s="387"/>
      <c r="B53" s="388" t="s">
        <v>429</v>
      </c>
      <c r="C53" s="387"/>
      <c r="D53" s="387"/>
      <c r="E53" s="387"/>
      <c r="F53" s="387"/>
      <c r="G53" s="67"/>
      <c r="H53" s="67"/>
      <c r="I53" s="67"/>
      <c r="J53" s="67"/>
      <c r="K53" s="67"/>
      <c r="L53" s="67"/>
      <c r="M53" s="287"/>
      <c r="N53" s="67"/>
      <c r="O53" s="67"/>
      <c r="P53" s="67"/>
      <c r="Q53" s="67"/>
      <c r="R53" s="67"/>
      <c r="S53" s="67"/>
      <c r="T53" s="67"/>
      <c r="U53" s="67"/>
      <c r="V53" s="67"/>
      <c r="W53" s="67"/>
    </row>
    <row r="54" ht="18.75" customHeight="1">
      <c r="A54" s="387"/>
      <c r="B54" s="58"/>
      <c r="C54" s="387"/>
      <c r="D54" s="387"/>
      <c r="E54" s="387"/>
      <c r="F54" s="387"/>
      <c r="G54" s="67"/>
      <c r="H54" s="67"/>
      <c r="I54" s="67"/>
      <c r="J54" s="67"/>
      <c r="K54" s="67"/>
      <c r="L54" s="67"/>
      <c r="M54" s="287"/>
      <c r="N54" s="67"/>
      <c r="O54" s="67"/>
      <c r="P54" s="67"/>
      <c r="Q54" s="67"/>
      <c r="R54" s="67"/>
      <c r="S54" s="67"/>
      <c r="T54" s="67"/>
      <c r="U54" s="67"/>
      <c r="V54" s="67"/>
      <c r="W54" s="67"/>
    </row>
    <row r="55" ht="18.75" customHeight="1">
      <c r="A55" s="387"/>
      <c r="B55" s="387"/>
      <c r="C55" s="387"/>
      <c r="D55" s="387"/>
      <c r="E55" s="387"/>
      <c r="F55" s="387"/>
      <c r="G55" s="387"/>
      <c r="H55" s="387"/>
      <c r="I55" s="387"/>
      <c r="J55" s="67"/>
      <c r="K55" s="67"/>
      <c r="L55" s="67"/>
      <c r="M55" s="287"/>
      <c r="N55" s="67"/>
      <c r="O55" s="67"/>
      <c r="P55" s="67"/>
      <c r="Q55" s="67"/>
      <c r="R55" s="67"/>
      <c r="S55" s="67"/>
      <c r="T55" s="67"/>
      <c r="U55" s="67"/>
      <c r="V55" s="67"/>
      <c r="W55" s="67"/>
    </row>
    <row r="56" ht="18.75" customHeight="1">
      <c r="A56" s="67"/>
      <c r="B56" s="322" t="s">
        <v>430</v>
      </c>
      <c r="C56" s="4"/>
      <c r="D56" s="4"/>
      <c r="E56" s="4"/>
      <c r="F56" s="4"/>
      <c r="G56" s="4"/>
      <c r="H56" s="4"/>
      <c r="I56" s="4"/>
      <c r="J56" s="5"/>
      <c r="K56" s="323"/>
      <c r="L56" s="67"/>
      <c r="M56" s="287"/>
      <c r="N56" s="67"/>
      <c r="O56" s="389" t="s">
        <v>430</v>
      </c>
      <c r="P56" s="390"/>
      <c r="Q56" s="390"/>
      <c r="R56" s="390"/>
      <c r="S56" s="390"/>
      <c r="T56" s="390"/>
      <c r="U56" s="390"/>
      <c r="V56" s="390"/>
      <c r="W56" s="391"/>
    </row>
    <row r="57" ht="18.75" customHeight="1">
      <c r="A57" s="67"/>
      <c r="B57" s="325" t="s">
        <v>388</v>
      </c>
      <c r="C57" s="392"/>
      <c r="D57" s="393"/>
      <c r="E57" s="67"/>
      <c r="F57" s="67"/>
      <c r="G57" s="67"/>
      <c r="H57" s="67"/>
      <c r="I57" s="67"/>
      <c r="J57" s="327"/>
      <c r="K57" s="67"/>
      <c r="L57" s="67"/>
      <c r="M57" s="287"/>
      <c r="N57" s="67"/>
      <c r="O57" s="325" t="s">
        <v>388</v>
      </c>
      <c r="P57" s="375" t="s">
        <v>431</v>
      </c>
      <c r="Q57" s="76"/>
      <c r="R57" s="67"/>
      <c r="S57" s="67"/>
      <c r="T57" s="67"/>
      <c r="U57" s="67"/>
      <c r="V57" s="67"/>
      <c r="W57" s="327"/>
    </row>
    <row r="58" ht="30.0" customHeight="1">
      <c r="A58" s="67"/>
      <c r="B58" s="328" t="s">
        <v>390</v>
      </c>
      <c r="C58" s="330"/>
      <c r="D58" s="16"/>
      <c r="E58" s="16"/>
      <c r="F58" s="16"/>
      <c r="G58" s="16"/>
      <c r="H58" s="16"/>
      <c r="I58" s="17"/>
      <c r="J58" s="327"/>
      <c r="K58" s="67"/>
      <c r="L58" s="67"/>
      <c r="M58" s="287"/>
      <c r="N58" s="67"/>
      <c r="O58" s="328" t="s">
        <v>390</v>
      </c>
      <c r="P58" s="330" t="s">
        <v>432</v>
      </c>
      <c r="Q58" s="16"/>
      <c r="R58" s="16"/>
      <c r="S58" s="16"/>
      <c r="T58" s="16"/>
      <c r="U58" s="16"/>
      <c r="V58" s="17"/>
      <c r="W58" s="327"/>
    </row>
    <row r="59" ht="18.75" customHeight="1">
      <c r="A59" s="67"/>
      <c r="B59" s="328" t="s">
        <v>392</v>
      </c>
      <c r="C59" s="376" t="s">
        <v>125</v>
      </c>
      <c r="D59" s="67"/>
      <c r="E59" s="67"/>
      <c r="F59" s="67"/>
      <c r="G59" s="67"/>
      <c r="H59" s="67"/>
      <c r="I59" s="67"/>
      <c r="J59" s="327"/>
      <c r="K59" s="67"/>
      <c r="L59" s="67"/>
      <c r="M59" s="287"/>
      <c r="N59" s="67"/>
      <c r="O59" s="328" t="s">
        <v>392</v>
      </c>
      <c r="P59" s="376" t="s">
        <v>433</v>
      </c>
      <c r="Q59" s="67"/>
      <c r="R59" s="67"/>
      <c r="S59" s="67"/>
      <c r="T59" s="67"/>
      <c r="U59" s="67"/>
      <c r="V59" s="67"/>
      <c r="W59" s="327"/>
    </row>
    <row r="60" ht="30.0" customHeight="1">
      <c r="A60" s="67"/>
      <c r="B60" s="332" t="s">
        <v>394</v>
      </c>
      <c r="C60" s="330"/>
      <c r="D60" s="16"/>
      <c r="E60" s="16"/>
      <c r="F60" s="16"/>
      <c r="G60" s="16"/>
      <c r="H60" s="16"/>
      <c r="I60" s="17"/>
      <c r="J60" s="327"/>
      <c r="K60" s="67"/>
      <c r="L60" s="67"/>
      <c r="M60" s="287"/>
      <c r="N60" s="67"/>
      <c r="O60" s="332" t="s">
        <v>394</v>
      </c>
      <c r="P60" s="330" t="s">
        <v>434</v>
      </c>
      <c r="Q60" s="16"/>
      <c r="R60" s="16"/>
      <c r="S60" s="16"/>
      <c r="T60" s="16"/>
      <c r="U60" s="16"/>
      <c r="V60" s="17"/>
      <c r="W60" s="327"/>
    </row>
    <row r="61" ht="18.75" customHeight="1">
      <c r="A61" s="67"/>
      <c r="B61" s="328" t="s">
        <v>396</v>
      </c>
      <c r="C61" s="333"/>
      <c r="D61" s="67"/>
      <c r="E61" s="67"/>
      <c r="F61" s="67"/>
      <c r="G61" s="67"/>
      <c r="H61" s="67"/>
      <c r="I61" s="67"/>
      <c r="J61" s="327"/>
      <c r="K61" s="67"/>
      <c r="L61" s="67"/>
      <c r="M61" s="287"/>
      <c r="N61" s="67"/>
      <c r="O61" s="328" t="s">
        <v>396</v>
      </c>
      <c r="P61" s="394">
        <v>44289.0</v>
      </c>
      <c r="Q61" s="67"/>
      <c r="R61" s="67"/>
      <c r="S61" s="67"/>
      <c r="T61" s="67"/>
      <c r="U61" s="67"/>
      <c r="V61" s="67"/>
      <c r="W61" s="327"/>
    </row>
    <row r="62" ht="18.75" customHeight="1">
      <c r="A62" s="67"/>
      <c r="B62" s="328" t="s">
        <v>435</v>
      </c>
      <c r="C62" s="395" t="s">
        <v>125</v>
      </c>
      <c r="D62" s="396" t="s">
        <v>436</v>
      </c>
      <c r="E62" s="67"/>
      <c r="F62" s="67"/>
      <c r="G62" s="67"/>
      <c r="H62" s="67"/>
      <c r="I62" s="67"/>
      <c r="J62" s="327"/>
      <c r="K62" s="67"/>
      <c r="L62" s="67"/>
      <c r="M62" s="287"/>
      <c r="N62" s="67"/>
      <c r="O62" s="328" t="s">
        <v>435</v>
      </c>
      <c r="P62" s="395" t="s">
        <v>437</v>
      </c>
      <c r="Q62" s="396" t="s">
        <v>436</v>
      </c>
      <c r="R62" s="67"/>
      <c r="S62" s="67"/>
      <c r="T62" s="67"/>
      <c r="U62" s="67"/>
      <c r="V62" s="67"/>
      <c r="W62" s="327"/>
    </row>
    <row r="63" ht="30.0" customHeight="1">
      <c r="A63" s="67"/>
      <c r="B63" s="328" t="s">
        <v>438</v>
      </c>
      <c r="C63" s="330"/>
      <c r="D63" s="16"/>
      <c r="E63" s="16"/>
      <c r="F63" s="16"/>
      <c r="G63" s="16"/>
      <c r="H63" s="16"/>
      <c r="I63" s="17"/>
      <c r="J63" s="327"/>
      <c r="K63" s="67"/>
      <c r="L63" s="67"/>
      <c r="M63" s="287"/>
      <c r="N63" s="67"/>
      <c r="O63" s="328" t="s">
        <v>438</v>
      </c>
      <c r="P63" s="330" t="s">
        <v>439</v>
      </c>
      <c r="Q63" s="16"/>
      <c r="R63" s="16"/>
      <c r="S63" s="16"/>
      <c r="T63" s="16"/>
      <c r="U63" s="16"/>
      <c r="V63" s="17"/>
      <c r="W63" s="327"/>
    </row>
    <row r="64" ht="18.75" customHeight="1">
      <c r="A64" s="67"/>
      <c r="B64" s="328" t="s">
        <v>397</v>
      </c>
      <c r="C64" s="335"/>
      <c r="D64" s="135" t="s">
        <v>223</v>
      </c>
      <c r="E64" s="377">
        <f t="array" ref="E64">IFS(D64="lbs", C64/2204.6, D64="short (US) tons", C64/1.102, D64="kg", C64/1000, D64="metric tons", C64)</f>
        <v>0</v>
      </c>
      <c r="F64" s="341" t="s">
        <v>398</v>
      </c>
      <c r="G64" s="338" t="s">
        <v>440</v>
      </c>
      <c r="H64" s="7"/>
      <c r="I64" s="7"/>
      <c r="J64" s="327"/>
      <c r="K64" s="67"/>
      <c r="L64" s="67"/>
      <c r="M64" s="287"/>
      <c r="N64" s="67"/>
      <c r="O64" s="328" t="s">
        <v>397</v>
      </c>
      <c r="P64" s="397">
        <v>240000.0</v>
      </c>
      <c r="Q64" s="135" t="s">
        <v>223</v>
      </c>
      <c r="R64" s="377">
        <f t="array" ref="R64">IFS(Q64="lbs", P64/2204.6, Q64="short (US) tons", P64/1.102, Q64="kg", P64/1000, Q64="metric tons", P64)</f>
        <v>217785.8439</v>
      </c>
      <c r="S64" s="341" t="s">
        <v>398</v>
      </c>
      <c r="T64" s="338" t="s">
        <v>441</v>
      </c>
      <c r="U64" s="7"/>
      <c r="V64" s="7"/>
      <c r="W64" s="327"/>
    </row>
    <row r="65" ht="18.75" customHeight="1">
      <c r="A65" s="67"/>
      <c r="B65" s="340" t="s">
        <v>401</v>
      </c>
      <c r="C65" s="335"/>
      <c r="D65" s="135" t="s">
        <v>223</v>
      </c>
      <c r="E65" s="377">
        <f t="array" ref="E65">IFS(D65="lbs", C65/2204.6, D65="short (US) tons", C65/1.102, D65="kg", C65/1000, D65="metric tons", C65)</f>
        <v>0</v>
      </c>
      <c r="F65" s="341" t="s">
        <v>398</v>
      </c>
      <c r="G65" s="9"/>
      <c r="J65" s="327"/>
      <c r="K65" s="67"/>
      <c r="L65" s="67"/>
      <c r="M65" s="287"/>
      <c r="N65" s="67"/>
      <c r="O65" s="340" t="s">
        <v>401</v>
      </c>
      <c r="P65" s="397">
        <v>40000.0</v>
      </c>
      <c r="Q65" s="135" t="s">
        <v>223</v>
      </c>
      <c r="R65" s="377">
        <f t="array" ref="R65">IFS(Q65="lbs", P65/2204.6, Q65="short (US) tons", P65/1.102, Q65="kg", P65/1000, Q65="metric tons", P65)</f>
        <v>36297.64065</v>
      </c>
      <c r="S65" s="341" t="s">
        <v>398</v>
      </c>
      <c r="T65" s="9"/>
      <c r="W65" s="327"/>
    </row>
    <row r="66" ht="6.75" customHeight="1">
      <c r="A66" s="67"/>
      <c r="B66" s="398"/>
      <c r="C66" s="399"/>
      <c r="D66" s="67"/>
      <c r="E66" s="67"/>
      <c r="F66" s="67"/>
      <c r="G66" s="67"/>
      <c r="H66" s="67"/>
      <c r="I66" s="67"/>
      <c r="J66" s="327"/>
      <c r="K66" s="67"/>
      <c r="L66" s="67"/>
      <c r="M66" s="287"/>
      <c r="N66" s="67"/>
      <c r="O66" s="398"/>
      <c r="P66" s="399"/>
      <c r="Q66" s="67"/>
      <c r="R66" s="67"/>
      <c r="S66" s="67"/>
      <c r="T66" s="67"/>
      <c r="U66" s="67"/>
      <c r="V66" s="67"/>
      <c r="W66" s="327"/>
    </row>
    <row r="67" ht="18.75" customHeight="1">
      <c r="A67" s="67"/>
      <c r="B67" s="344" t="s">
        <v>402</v>
      </c>
      <c r="C67" s="16"/>
      <c r="D67" s="16"/>
      <c r="E67" s="16"/>
      <c r="F67" s="16"/>
      <c r="G67" s="16"/>
      <c r="H67" s="16"/>
      <c r="I67" s="16"/>
      <c r="J67" s="345"/>
      <c r="K67" s="31"/>
      <c r="L67" s="67"/>
      <c r="M67" s="287"/>
      <c r="N67" s="67"/>
      <c r="O67" s="346" t="s">
        <v>402</v>
      </c>
      <c r="P67" s="16"/>
      <c r="Q67" s="16"/>
      <c r="R67" s="16"/>
      <c r="S67" s="16"/>
      <c r="T67" s="16"/>
      <c r="U67" s="16"/>
      <c r="V67" s="16"/>
      <c r="W67" s="345"/>
    </row>
    <row r="68" ht="18.75" customHeight="1">
      <c r="A68" s="67"/>
      <c r="B68" s="347" t="s">
        <v>403</v>
      </c>
      <c r="C68" s="85" t="s">
        <v>254</v>
      </c>
      <c r="D68" s="85" t="s">
        <v>404</v>
      </c>
      <c r="E68" s="85" t="s">
        <v>216</v>
      </c>
      <c r="F68" s="85" t="s">
        <v>405</v>
      </c>
      <c r="G68" s="348" t="s">
        <v>406</v>
      </c>
      <c r="H68" s="348" t="s">
        <v>218</v>
      </c>
      <c r="I68" s="122" t="s">
        <v>407</v>
      </c>
      <c r="J68" s="345"/>
      <c r="K68" s="90"/>
      <c r="L68" s="67"/>
      <c r="M68" s="287"/>
      <c r="N68" s="67"/>
      <c r="O68" s="347" t="s">
        <v>403</v>
      </c>
      <c r="P68" s="85" t="s">
        <v>254</v>
      </c>
      <c r="Q68" s="85" t="s">
        <v>404</v>
      </c>
      <c r="R68" s="85" t="s">
        <v>216</v>
      </c>
      <c r="S68" s="85" t="s">
        <v>405</v>
      </c>
      <c r="T68" s="348" t="s">
        <v>406</v>
      </c>
      <c r="U68" s="348" t="s">
        <v>218</v>
      </c>
      <c r="V68" s="122" t="s">
        <v>407</v>
      </c>
      <c r="W68" s="345"/>
    </row>
    <row r="69" ht="18.75" customHeight="1">
      <c r="A69" s="67"/>
      <c r="B69" s="349"/>
      <c r="C69" s="350"/>
      <c r="D69" s="351" t="s">
        <v>125</v>
      </c>
      <c r="E69" s="351" t="s">
        <v>125</v>
      </c>
      <c r="F69" s="350"/>
      <c r="G69" s="352">
        <f t="shared" ref="G69:G73" si="7">IF(F69, MIN(F69,$C$44), 0)</f>
        <v>0</v>
      </c>
      <c r="H69" s="353" t="s">
        <v>223</v>
      </c>
      <c r="I69" s="336">
        <f t="array" ref="I69">IFS(H69="lbs", G69/2204.6, H69="short (US) tons", G69/1.102, H69="kg", G69/1000, H69="metric tons", G69)</f>
        <v>0</v>
      </c>
      <c r="J69" s="354" t="s">
        <v>398</v>
      </c>
      <c r="K69" s="90"/>
      <c r="L69" s="67"/>
      <c r="M69" s="287"/>
      <c r="N69" s="67"/>
      <c r="O69" s="349" t="s">
        <v>442</v>
      </c>
      <c r="P69" s="350" t="s">
        <v>443</v>
      </c>
      <c r="Q69" s="351" t="s">
        <v>444</v>
      </c>
      <c r="R69" s="351" t="s">
        <v>267</v>
      </c>
      <c r="S69" s="400">
        <v>240000.0</v>
      </c>
      <c r="T69" s="401">
        <f t="shared" ref="T69:T73" si="8">IF(S69, MIN(S69,$P$65), 0)</f>
        <v>40000</v>
      </c>
      <c r="U69" s="353" t="s">
        <v>223</v>
      </c>
      <c r="V69" s="336">
        <f t="array" ref="V69">IFS(U69="lbs", T69/2204.6, U69="short (US) tons", T69/1.102, U69="kg", T69/1000, U69="metric tons", T69)</f>
        <v>36297.64065</v>
      </c>
      <c r="W69" s="354" t="s">
        <v>398</v>
      </c>
    </row>
    <row r="70" ht="18.75" customHeight="1">
      <c r="A70" s="67"/>
      <c r="B70" s="349"/>
      <c r="C70" s="350"/>
      <c r="D70" s="351" t="s">
        <v>125</v>
      </c>
      <c r="E70" s="351" t="s">
        <v>125</v>
      </c>
      <c r="F70" s="350"/>
      <c r="G70" s="352">
        <f t="shared" si="7"/>
        <v>0</v>
      </c>
      <c r="H70" s="353" t="s">
        <v>223</v>
      </c>
      <c r="I70" s="336">
        <f t="array" ref="I70">IFS(H70="lbs", G70/2204.6, H70="short (US) tons", G70/1.102, H70="kg", G70/1000, H70="metric tons", G70)</f>
        <v>0</v>
      </c>
      <c r="J70" s="354" t="s">
        <v>398</v>
      </c>
      <c r="K70" s="90"/>
      <c r="L70" s="67"/>
      <c r="M70" s="287"/>
      <c r="N70" s="67"/>
      <c r="O70" s="349"/>
      <c r="P70" s="350"/>
      <c r="Q70" s="351" t="s">
        <v>125</v>
      </c>
      <c r="R70" s="351" t="s">
        <v>125</v>
      </c>
      <c r="S70" s="350"/>
      <c r="T70" s="402">
        <f t="shared" si="8"/>
        <v>0</v>
      </c>
      <c r="U70" s="353" t="s">
        <v>223</v>
      </c>
      <c r="V70" s="336">
        <f t="array" ref="V70">IFS(U70="lbs", T70/2204.6, U70="short (US) tons", T70/1.102, U70="kg", T70/1000, U70="metric tons", T70)</f>
        <v>0</v>
      </c>
      <c r="W70" s="354" t="s">
        <v>398</v>
      </c>
    </row>
    <row r="71" ht="18.75" customHeight="1">
      <c r="A71" s="67"/>
      <c r="B71" s="349"/>
      <c r="C71" s="350"/>
      <c r="D71" s="351" t="s">
        <v>125</v>
      </c>
      <c r="E71" s="351" t="s">
        <v>125</v>
      </c>
      <c r="F71" s="350"/>
      <c r="G71" s="352">
        <f t="shared" si="7"/>
        <v>0</v>
      </c>
      <c r="H71" s="353" t="s">
        <v>223</v>
      </c>
      <c r="I71" s="336">
        <f t="array" ref="I71">IFS(H71="lbs", G71/2204.6, H71="short (US) tons", G71/1.102, H71="kg", G71/1000, H71="metric tons", G71)</f>
        <v>0</v>
      </c>
      <c r="J71" s="354" t="s">
        <v>398</v>
      </c>
      <c r="K71" s="90"/>
      <c r="L71" s="67"/>
      <c r="M71" s="287"/>
      <c r="N71" s="67"/>
      <c r="O71" s="349"/>
      <c r="P71" s="350"/>
      <c r="Q71" s="351" t="s">
        <v>125</v>
      </c>
      <c r="R71" s="351" t="s">
        <v>125</v>
      </c>
      <c r="S71" s="350"/>
      <c r="T71" s="402">
        <f t="shared" si="8"/>
        <v>0</v>
      </c>
      <c r="U71" s="353" t="s">
        <v>223</v>
      </c>
      <c r="V71" s="336">
        <f t="array" ref="V71">IFS(U71="lbs", T71/2204.6, U71="short (US) tons", T71/1.102, U71="kg", T71/1000, U71="metric tons", T71)</f>
        <v>0</v>
      </c>
      <c r="W71" s="354" t="s">
        <v>398</v>
      </c>
    </row>
    <row r="72" ht="18.75" customHeight="1">
      <c r="A72" s="67"/>
      <c r="B72" s="349"/>
      <c r="C72" s="350"/>
      <c r="D72" s="351" t="s">
        <v>125</v>
      </c>
      <c r="E72" s="351" t="s">
        <v>125</v>
      </c>
      <c r="F72" s="350"/>
      <c r="G72" s="352">
        <f t="shared" si="7"/>
        <v>0</v>
      </c>
      <c r="H72" s="353" t="s">
        <v>223</v>
      </c>
      <c r="I72" s="336">
        <f t="array" ref="I72">IFS(H72="lbs", G72/2204.6, H72="short (US) tons", G72/1.102, H72="kg", G72/1000, H72="metric tons", G72)</f>
        <v>0</v>
      </c>
      <c r="J72" s="354" t="s">
        <v>398</v>
      </c>
      <c r="K72" s="90"/>
      <c r="L72" s="67"/>
      <c r="M72" s="287"/>
      <c r="N72" s="67"/>
      <c r="O72" s="349"/>
      <c r="P72" s="350"/>
      <c r="Q72" s="351" t="s">
        <v>125</v>
      </c>
      <c r="R72" s="351" t="s">
        <v>125</v>
      </c>
      <c r="S72" s="350"/>
      <c r="T72" s="402">
        <f t="shared" si="8"/>
        <v>0</v>
      </c>
      <c r="U72" s="353" t="s">
        <v>223</v>
      </c>
      <c r="V72" s="336">
        <f t="array" ref="V72">IFS(U72="lbs", T72/2204.6, U72="short (US) tons", T72/1.102, U72="kg", T72/1000, U72="metric tons", T72)</f>
        <v>0</v>
      </c>
      <c r="W72" s="354" t="s">
        <v>398</v>
      </c>
    </row>
    <row r="73" ht="18.75" customHeight="1">
      <c r="A73" s="67"/>
      <c r="B73" s="355"/>
      <c r="C73" s="356"/>
      <c r="D73" s="357" t="s">
        <v>125</v>
      </c>
      <c r="E73" s="357" t="s">
        <v>125</v>
      </c>
      <c r="F73" s="356"/>
      <c r="G73" s="358">
        <f t="shared" si="7"/>
        <v>0</v>
      </c>
      <c r="H73" s="359" t="s">
        <v>223</v>
      </c>
      <c r="I73" s="360">
        <f t="array" ref="I73">IFS(H73="lbs", G73/2204.6, H73="short (US) tons", G73/1.102, H73="kg", G73/1000, H73="metric tons", G73)</f>
        <v>0</v>
      </c>
      <c r="J73" s="361" t="s">
        <v>398</v>
      </c>
      <c r="K73" s="90"/>
      <c r="L73" s="67"/>
      <c r="M73" s="287"/>
      <c r="N73" s="67"/>
      <c r="O73" s="355"/>
      <c r="P73" s="356"/>
      <c r="Q73" s="357" t="s">
        <v>125</v>
      </c>
      <c r="R73" s="357" t="s">
        <v>125</v>
      </c>
      <c r="S73" s="356"/>
      <c r="T73" s="403">
        <f t="shared" si="8"/>
        <v>0</v>
      </c>
      <c r="U73" s="359" t="s">
        <v>223</v>
      </c>
      <c r="V73" s="360">
        <f t="array" ref="V73">IFS(U73="lbs", T73/2204.6, U73="short (US) tons", T73/1.102, U73="kg", T73/1000, U73="metric tons", T73)</f>
        <v>0</v>
      </c>
      <c r="W73" s="361" t="s">
        <v>398</v>
      </c>
    </row>
    <row r="74" ht="18.75" customHeight="1">
      <c r="A74" s="67"/>
      <c r="B74" s="387"/>
      <c r="C74" s="387"/>
      <c r="D74" s="387"/>
      <c r="E74" s="387"/>
      <c r="F74" s="387"/>
      <c r="G74" s="387"/>
      <c r="H74" s="387"/>
      <c r="I74" s="387"/>
      <c r="J74" s="67"/>
      <c r="K74" s="67"/>
      <c r="L74" s="67"/>
      <c r="M74" s="287"/>
      <c r="N74" s="67"/>
      <c r="O74" s="387"/>
      <c r="P74" s="387"/>
      <c r="Q74" s="387"/>
      <c r="R74" s="387"/>
      <c r="S74" s="387"/>
      <c r="T74" s="387"/>
      <c r="U74" s="387"/>
      <c r="V74" s="387"/>
      <c r="W74" s="67"/>
    </row>
    <row r="75" ht="18.75" customHeight="1">
      <c r="A75" s="67"/>
      <c r="B75" s="67"/>
      <c r="C75" s="67"/>
      <c r="D75" s="67"/>
      <c r="E75" s="67"/>
      <c r="F75" s="67"/>
      <c r="G75" s="67"/>
      <c r="H75" s="67"/>
      <c r="I75" s="67"/>
      <c r="J75" s="67"/>
      <c r="K75" s="67"/>
      <c r="L75" s="67"/>
      <c r="M75" s="287"/>
      <c r="N75" s="67"/>
      <c r="O75" s="67"/>
      <c r="P75" s="67"/>
      <c r="Q75" s="67"/>
      <c r="R75" s="67"/>
      <c r="S75" s="67"/>
      <c r="T75" s="67"/>
      <c r="U75" s="67"/>
      <c r="V75" s="67"/>
      <c r="W75" s="67"/>
    </row>
    <row r="76" ht="18.75" customHeight="1">
      <c r="A76" s="67"/>
      <c r="B76" s="404" t="s">
        <v>445</v>
      </c>
      <c r="C76" s="363"/>
      <c r="D76" s="363"/>
      <c r="E76" s="363"/>
      <c r="F76" s="363"/>
      <c r="G76" s="363"/>
      <c r="H76" s="363"/>
      <c r="I76" s="363"/>
      <c r="J76" s="364"/>
      <c r="K76" s="323"/>
      <c r="L76" s="67"/>
      <c r="M76" s="287"/>
      <c r="N76" s="67"/>
      <c r="O76" s="389" t="s">
        <v>445</v>
      </c>
      <c r="P76" s="390"/>
      <c r="Q76" s="390"/>
      <c r="R76" s="390"/>
      <c r="S76" s="390"/>
      <c r="T76" s="390"/>
      <c r="U76" s="390"/>
      <c r="V76" s="390"/>
      <c r="W76" s="391"/>
    </row>
    <row r="77" ht="18.75" customHeight="1">
      <c r="A77" s="67"/>
      <c r="B77" s="405" t="s">
        <v>446</v>
      </c>
      <c r="C77" s="381" t="s">
        <v>125</v>
      </c>
      <c r="D77" s="406"/>
      <c r="E77" s="406"/>
      <c r="F77" s="406"/>
      <c r="G77" s="406"/>
      <c r="H77" s="406"/>
      <c r="I77" s="406"/>
      <c r="J77" s="407"/>
      <c r="K77" s="323"/>
      <c r="L77" s="67"/>
      <c r="M77" s="287"/>
      <c r="N77" s="67"/>
      <c r="O77" s="405" t="s">
        <v>446</v>
      </c>
      <c r="P77" s="408" t="s">
        <v>447</v>
      </c>
      <c r="Q77" s="406"/>
      <c r="R77" s="406"/>
      <c r="S77" s="406"/>
      <c r="T77" s="406"/>
      <c r="U77" s="406"/>
      <c r="V77" s="406"/>
      <c r="W77" s="407"/>
    </row>
    <row r="78" ht="13.5" customHeight="1">
      <c r="A78" s="67"/>
      <c r="B78" s="409"/>
      <c r="C78" s="406"/>
      <c r="D78" s="406"/>
      <c r="E78" s="406"/>
      <c r="F78" s="406"/>
      <c r="G78" s="406"/>
      <c r="H78" s="406"/>
      <c r="I78" s="406"/>
      <c r="J78" s="407"/>
      <c r="K78" s="323"/>
      <c r="L78" s="67"/>
      <c r="M78" s="287"/>
      <c r="N78" s="67"/>
      <c r="O78" s="409"/>
      <c r="P78" s="406"/>
      <c r="Q78" s="406"/>
      <c r="R78" s="406"/>
      <c r="S78" s="406"/>
      <c r="T78" s="406"/>
      <c r="U78" s="406"/>
      <c r="V78" s="406"/>
      <c r="W78" s="407"/>
    </row>
    <row r="79" ht="18.75" customHeight="1">
      <c r="A79" s="67"/>
      <c r="B79" s="410" t="s">
        <v>448</v>
      </c>
      <c r="C79" s="16"/>
      <c r="D79" s="16"/>
      <c r="E79" s="16"/>
      <c r="F79" s="16"/>
      <c r="G79" s="16"/>
      <c r="H79" s="16"/>
      <c r="I79" s="16"/>
      <c r="J79" s="345"/>
      <c r="K79" s="31"/>
      <c r="L79" s="67"/>
      <c r="M79" s="287"/>
      <c r="N79" s="67"/>
      <c r="O79" s="346" t="s">
        <v>449</v>
      </c>
      <c r="P79" s="16"/>
      <c r="Q79" s="16"/>
      <c r="R79" s="16"/>
      <c r="S79" s="16"/>
      <c r="T79" s="16"/>
      <c r="U79" s="16"/>
      <c r="V79" s="16"/>
      <c r="W79" s="345"/>
    </row>
    <row r="80" ht="18.75" customHeight="1">
      <c r="A80" s="67"/>
      <c r="B80" s="411" t="s">
        <v>388</v>
      </c>
      <c r="C80" s="329"/>
      <c r="D80" s="17"/>
      <c r="E80" s="67"/>
      <c r="F80" s="67"/>
      <c r="G80" s="67"/>
      <c r="H80" s="67"/>
      <c r="I80" s="67"/>
      <c r="J80" s="327"/>
      <c r="K80" s="67"/>
      <c r="L80" s="67"/>
      <c r="M80" s="287"/>
      <c r="N80" s="67"/>
      <c r="O80" s="411" t="s">
        <v>388</v>
      </c>
      <c r="P80" s="329"/>
      <c r="Q80" s="17"/>
      <c r="R80" s="67"/>
      <c r="S80" s="67"/>
      <c r="T80" s="67"/>
      <c r="U80" s="67"/>
      <c r="V80" s="67"/>
      <c r="W80" s="327"/>
    </row>
    <row r="81" ht="18.75" customHeight="1">
      <c r="A81" s="67"/>
      <c r="B81" s="412" t="s">
        <v>450</v>
      </c>
      <c r="C81" s="335"/>
      <c r="D81" s="413" t="s">
        <v>451</v>
      </c>
      <c r="E81" s="67"/>
      <c r="F81" s="67"/>
      <c r="G81" s="67"/>
      <c r="H81" s="67"/>
      <c r="I81" s="67"/>
      <c r="J81" s="327"/>
      <c r="K81" s="67"/>
      <c r="L81" s="67"/>
      <c r="M81" s="287"/>
      <c r="N81" s="67"/>
      <c r="O81" s="412" t="s">
        <v>450</v>
      </c>
      <c r="P81" s="335"/>
      <c r="Q81" s="413" t="s">
        <v>451</v>
      </c>
      <c r="R81" s="67"/>
      <c r="S81" s="67"/>
      <c r="T81" s="67"/>
      <c r="U81" s="67"/>
      <c r="V81" s="67"/>
      <c r="W81" s="327"/>
    </row>
    <row r="82" ht="28.5" customHeight="1">
      <c r="A82" s="67"/>
      <c r="B82" s="412" t="s">
        <v>452</v>
      </c>
      <c r="C82" s="335"/>
      <c r="D82" s="414" t="s">
        <v>453</v>
      </c>
      <c r="E82" s="153"/>
      <c r="F82" s="153"/>
      <c r="G82" s="153"/>
      <c r="H82" s="153"/>
      <c r="I82" s="153"/>
      <c r="J82" s="415"/>
      <c r="K82" s="67"/>
      <c r="L82" s="67"/>
      <c r="M82" s="287"/>
      <c r="N82" s="67"/>
      <c r="O82" s="412" t="s">
        <v>452</v>
      </c>
      <c r="P82" s="335"/>
      <c r="Q82" s="414" t="s">
        <v>453</v>
      </c>
      <c r="R82" s="153"/>
      <c r="S82" s="153"/>
      <c r="T82" s="153"/>
      <c r="U82" s="153"/>
      <c r="V82" s="153"/>
      <c r="W82" s="415"/>
    </row>
    <row r="83" ht="18.75" customHeight="1">
      <c r="A83" s="67"/>
      <c r="B83" s="412" t="s">
        <v>454</v>
      </c>
      <c r="C83" s="335"/>
      <c r="D83" s="135" t="s">
        <v>223</v>
      </c>
      <c r="E83" s="67"/>
      <c r="F83" s="67"/>
      <c r="G83" s="67"/>
      <c r="H83" s="67"/>
      <c r="I83" s="67"/>
      <c r="J83" s="327"/>
      <c r="K83" s="67"/>
      <c r="L83" s="67"/>
      <c r="M83" s="287"/>
      <c r="N83" s="67"/>
      <c r="O83" s="412" t="s">
        <v>454</v>
      </c>
      <c r="P83" s="335"/>
      <c r="Q83" s="135" t="s">
        <v>223</v>
      </c>
      <c r="R83" s="67"/>
      <c r="S83" s="67"/>
      <c r="T83" s="67"/>
      <c r="U83" s="67"/>
      <c r="V83" s="67"/>
      <c r="W83" s="327"/>
    </row>
    <row r="84" ht="18.75" customHeight="1">
      <c r="A84" s="67"/>
      <c r="B84" s="412" t="s">
        <v>455</v>
      </c>
      <c r="C84" s="416">
        <f>IFERROR(C82/C81, 0)</f>
        <v>0</v>
      </c>
      <c r="D84" s="413" t="s">
        <v>456</v>
      </c>
      <c r="E84" s="67"/>
      <c r="F84" s="67"/>
      <c r="G84" s="67"/>
      <c r="H84" s="67"/>
      <c r="I84" s="67"/>
      <c r="J84" s="327"/>
      <c r="K84" s="67"/>
      <c r="L84" s="67"/>
      <c r="M84" s="287"/>
      <c r="N84" s="67"/>
      <c r="O84" s="412" t="s">
        <v>455</v>
      </c>
      <c r="P84" s="416">
        <f>IFERROR(P82/P81, 0)</f>
        <v>0</v>
      </c>
      <c r="Q84" s="413" t="s">
        <v>456</v>
      </c>
      <c r="R84" s="67"/>
      <c r="S84" s="67"/>
      <c r="T84" s="67"/>
      <c r="U84" s="67"/>
      <c r="V84" s="67"/>
      <c r="W84" s="327"/>
    </row>
    <row r="85" ht="33.0" customHeight="1">
      <c r="A85" s="67"/>
      <c r="B85" s="412" t="s">
        <v>457</v>
      </c>
      <c r="C85" s="417">
        <f>IF(C84&gt;50%,100%,(IF(C84&gt;25%,50%,0%)))</f>
        <v>0</v>
      </c>
      <c r="D85" s="414" t="s">
        <v>458</v>
      </c>
      <c r="E85" s="153"/>
      <c r="F85" s="153"/>
      <c r="G85" s="153"/>
      <c r="H85" s="153"/>
      <c r="I85" s="153"/>
      <c r="J85" s="415"/>
      <c r="K85" s="67"/>
      <c r="L85" s="67"/>
      <c r="M85" s="287"/>
      <c r="N85" s="67"/>
      <c r="O85" s="412" t="s">
        <v>457</v>
      </c>
      <c r="P85" s="417">
        <f>IF(P84&gt;50%,100%,(IF(P84&gt;25%,50%,0%)))</f>
        <v>0</v>
      </c>
      <c r="Q85" s="414" t="s">
        <v>458</v>
      </c>
      <c r="R85" s="153"/>
      <c r="S85" s="153"/>
      <c r="T85" s="153"/>
      <c r="U85" s="153"/>
      <c r="V85" s="153"/>
      <c r="W85" s="415"/>
    </row>
    <row r="86" ht="18.75" customHeight="1">
      <c r="A86" s="67"/>
      <c r="B86" s="412" t="s">
        <v>459</v>
      </c>
      <c r="C86" s="417">
        <f>C85*C83</f>
        <v>0</v>
      </c>
      <c r="D86" s="114" t="str">
        <f>D83</f>
        <v>short (US) tons</v>
      </c>
      <c r="E86" s="418"/>
      <c r="F86" s="418"/>
      <c r="G86" s="418"/>
      <c r="H86" s="418"/>
      <c r="I86" s="418"/>
      <c r="J86" s="419"/>
      <c r="K86" s="67"/>
      <c r="L86" s="67"/>
      <c r="M86" s="287"/>
      <c r="N86" s="67"/>
      <c r="O86" s="412" t="s">
        <v>459</v>
      </c>
      <c r="P86" s="417">
        <f>P85*P83</f>
        <v>0</v>
      </c>
      <c r="Q86" s="114" t="str">
        <f>Q83</f>
        <v>short (US) tons</v>
      </c>
      <c r="R86" s="418"/>
      <c r="S86" s="418"/>
      <c r="T86" s="418"/>
      <c r="U86" s="418"/>
      <c r="V86" s="418"/>
      <c r="W86" s="419"/>
    </row>
    <row r="87" ht="6.75" customHeight="1">
      <c r="A87" s="67"/>
      <c r="B87" s="398"/>
      <c r="C87" s="67"/>
      <c r="D87" s="67"/>
      <c r="E87" s="67"/>
      <c r="F87" s="67"/>
      <c r="G87" s="67"/>
      <c r="H87" s="67"/>
      <c r="I87" s="67"/>
      <c r="J87" s="327"/>
      <c r="K87" s="67"/>
      <c r="L87" s="67"/>
      <c r="M87" s="287"/>
      <c r="N87" s="67"/>
      <c r="O87" s="398"/>
      <c r="P87" s="67"/>
      <c r="Q87" s="67"/>
      <c r="R87" s="67"/>
      <c r="S87" s="67"/>
      <c r="T87" s="67"/>
      <c r="U87" s="67"/>
      <c r="V87" s="67"/>
      <c r="W87" s="327"/>
    </row>
    <row r="88" ht="18.75" customHeight="1">
      <c r="A88" s="67"/>
      <c r="B88" s="410" t="s">
        <v>460</v>
      </c>
      <c r="C88" s="16"/>
      <c r="D88" s="16"/>
      <c r="E88" s="16"/>
      <c r="F88" s="16"/>
      <c r="G88" s="16"/>
      <c r="H88" s="16"/>
      <c r="I88" s="16"/>
      <c r="J88" s="345"/>
      <c r="K88" s="67"/>
      <c r="L88" s="67"/>
      <c r="M88" s="287"/>
      <c r="N88" s="67"/>
      <c r="O88" s="346" t="s">
        <v>461</v>
      </c>
      <c r="P88" s="16"/>
      <c r="Q88" s="16"/>
      <c r="R88" s="16"/>
      <c r="S88" s="16"/>
      <c r="T88" s="16"/>
      <c r="U88" s="16"/>
      <c r="V88" s="16"/>
      <c r="W88" s="345"/>
    </row>
    <row r="89" ht="18.75" customHeight="1">
      <c r="A89" s="67"/>
      <c r="B89" s="411" t="s">
        <v>388</v>
      </c>
      <c r="C89" s="329"/>
      <c r="D89" s="17"/>
      <c r="E89" s="67"/>
      <c r="F89" s="67"/>
      <c r="G89" s="67"/>
      <c r="H89" s="67"/>
      <c r="I89" s="67"/>
      <c r="J89" s="327"/>
      <c r="K89" s="67"/>
      <c r="L89" s="67"/>
      <c r="M89" s="287"/>
      <c r="N89" s="67"/>
      <c r="O89" s="411" t="s">
        <v>388</v>
      </c>
      <c r="P89" s="329"/>
      <c r="Q89" s="17"/>
      <c r="R89" s="67"/>
      <c r="S89" s="67"/>
      <c r="T89" s="67"/>
      <c r="U89" s="67"/>
      <c r="V89" s="67"/>
      <c r="W89" s="327"/>
    </row>
    <row r="90" ht="30.0" customHeight="1">
      <c r="A90" s="67"/>
      <c r="B90" s="420" t="s">
        <v>462</v>
      </c>
      <c r="C90" s="330"/>
      <c r="D90" s="16"/>
      <c r="E90" s="16"/>
      <c r="F90" s="16"/>
      <c r="G90" s="16"/>
      <c r="H90" s="16"/>
      <c r="I90" s="17"/>
      <c r="J90" s="327"/>
      <c r="K90" s="67"/>
      <c r="L90" s="67"/>
      <c r="M90" s="287"/>
      <c r="N90" s="67"/>
      <c r="O90" s="420" t="s">
        <v>462</v>
      </c>
      <c r="P90" s="330"/>
      <c r="Q90" s="16"/>
      <c r="R90" s="16"/>
      <c r="S90" s="16"/>
      <c r="T90" s="16"/>
      <c r="U90" s="16"/>
      <c r="V90" s="17"/>
      <c r="W90" s="327"/>
    </row>
    <row r="91" ht="31.5" customHeight="1">
      <c r="A91" s="67"/>
      <c r="B91" s="420" t="s">
        <v>463</v>
      </c>
      <c r="C91" s="333"/>
      <c r="D91" s="133" t="s">
        <v>223</v>
      </c>
      <c r="E91" s="67"/>
      <c r="F91" s="67"/>
      <c r="G91" s="67"/>
      <c r="H91" s="67"/>
      <c r="I91" s="67"/>
      <c r="J91" s="327"/>
      <c r="K91" s="67"/>
      <c r="L91" s="67"/>
      <c r="M91" s="287"/>
      <c r="N91" s="67"/>
      <c r="O91" s="420" t="s">
        <v>463</v>
      </c>
      <c r="P91" s="333"/>
      <c r="Q91" s="133" t="s">
        <v>223</v>
      </c>
      <c r="R91" s="67"/>
      <c r="S91" s="67"/>
      <c r="T91" s="67"/>
      <c r="U91" s="67"/>
      <c r="V91" s="67"/>
      <c r="W91" s="327"/>
    </row>
    <row r="92" ht="18.75" customHeight="1">
      <c r="A92" s="67"/>
      <c r="B92" s="412" t="s">
        <v>459</v>
      </c>
      <c r="C92" s="417" t="str">
        <f t="shared" ref="C92:D92" si="9">C91</f>
        <v/>
      </c>
      <c r="D92" s="114" t="str">
        <f t="shared" si="9"/>
        <v>short (US) tons</v>
      </c>
      <c r="E92" s="418"/>
      <c r="F92" s="418"/>
      <c r="G92" s="418"/>
      <c r="H92" s="418"/>
      <c r="I92" s="418"/>
      <c r="J92" s="419"/>
      <c r="K92" s="67"/>
      <c r="L92" s="67"/>
      <c r="M92" s="287"/>
      <c r="N92" s="67"/>
      <c r="O92" s="412" t="s">
        <v>459</v>
      </c>
      <c r="P92" s="417" t="str">
        <f t="shared" ref="P92:Q92" si="10">P91</f>
        <v/>
      </c>
      <c r="Q92" s="114" t="str">
        <f t="shared" si="10"/>
        <v>short (US) tons</v>
      </c>
      <c r="R92" s="418"/>
      <c r="S92" s="418"/>
      <c r="T92" s="418"/>
      <c r="U92" s="418"/>
      <c r="V92" s="418"/>
      <c r="W92" s="419"/>
    </row>
    <row r="93" ht="8.25" customHeight="1">
      <c r="A93" s="67"/>
      <c r="B93" s="398"/>
      <c r="C93" s="67"/>
      <c r="D93" s="67"/>
      <c r="E93" s="67"/>
      <c r="F93" s="67"/>
      <c r="G93" s="67"/>
      <c r="H93" s="67"/>
      <c r="I93" s="67"/>
      <c r="J93" s="327"/>
      <c r="K93" s="67"/>
      <c r="L93" s="67"/>
      <c r="M93" s="287"/>
      <c r="N93" s="67"/>
      <c r="O93" s="398"/>
      <c r="P93" s="67"/>
      <c r="Q93" s="67"/>
      <c r="R93" s="67"/>
      <c r="S93" s="67"/>
      <c r="T93" s="67"/>
      <c r="U93" s="67"/>
      <c r="V93" s="67"/>
      <c r="W93" s="327"/>
    </row>
    <row r="94" ht="18.75" customHeight="1">
      <c r="A94" s="67"/>
      <c r="B94" s="410" t="s">
        <v>464</v>
      </c>
      <c r="C94" s="16"/>
      <c r="D94" s="16"/>
      <c r="E94" s="16"/>
      <c r="F94" s="16"/>
      <c r="G94" s="16"/>
      <c r="H94" s="16"/>
      <c r="I94" s="16"/>
      <c r="J94" s="345"/>
      <c r="K94" s="31"/>
      <c r="L94" s="67"/>
      <c r="M94" s="287"/>
      <c r="N94" s="67"/>
      <c r="O94" s="346" t="s">
        <v>465</v>
      </c>
      <c r="P94" s="16"/>
      <c r="Q94" s="16"/>
      <c r="R94" s="16"/>
      <c r="S94" s="16"/>
      <c r="T94" s="16"/>
      <c r="U94" s="16"/>
      <c r="V94" s="16"/>
      <c r="W94" s="345"/>
    </row>
    <row r="95" ht="18.75" customHeight="1">
      <c r="A95" s="67"/>
      <c r="B95" s="347" t="s">
        <v>388</v>
      </c>
      <c r="C95" s="329"/>
      <c r="D95" s="17"/>
      <c r="E95" s="67"/>
      <c r="F95" s="67"/>
      <c r="G95" s="67"/>
      <c r="H95" s="67"/>
      <c r="I95" s="67"/>
      <c r="J95" s="327"/>
      <c r="K95" s="67"/>
      <c r="L95" s="67"/>
      <c r="M95" s="287"/>
      <c r="N95" s="67"/>
      <c r="O95" s="347" t="s">
        <v>388</v>
      </c>
      <c r="P95" s="329" t="s">
        <v>442</v>
      </c>
      <c r="Q95" s="17"/>
      <c r="R95" s="67"/>
      <c r="S95" s="67"/>
      <c r="T95" s="67"/>
      <c r="U95" s="67"/>
      <c r="V95" s="67"/>
      <c r="W95" s="327"/>
    </row>
    <row r="96" ht="32.25" customHeight="1">
      <c r="A96" s="67"/>
      <c r="B96" s="420" t="s">
        <v>466</v>
      </c>
      <c r="C96" s="330"/>
      <c r="D96" s="16"/>
      <c r="E96" s="16"/>
      <c r="F96" s="16"/>
      <c r="G96" s="16"/>
      <c r="H96" s="16"/>
      <c r="I96" s="17"/>
      <c r="J96" s="327"/>
      <c r="K96" s="67"/>
      <c r="L96" s="67"/>
      <c r="M96" s="287"/>
      <c r="N96" s="67"/>
      <c r="O96" s="420" t="s">
        <v>466</v>
      </c>
      <c r="P96" s="330" t="s">
        <v>467</v>
      </c>
      <c r="Q96" s="16"/>
      <c r="R96" s="16"/>
      <c r="S96" s="16"/>
      <c r="T96" s="16"/>
      <c r="U96" s="16"/>
      <c r="V96" s="17"/>
      <c r="W96" s="327"/>
    </row>
    <row r="97" ht="18.75" customHeight="1">
      <c r="A97" s="67"/>
      <c r="B97" s="420" t="s">
        <v>468</v>
      </c>
      <c r="C97" s="335"/>
      <c r="D97" s="135" t="s">
        <v>223</v>
      </c>
      <c r="E97" s="413"/>
      <c r="F97" s="413"/>
      <c r="G97" s="413"/>
      <c r="H97" s="413"/>
      <c r="I97" s="413"/>
      <c r="J97" s="421"/>
      <c r="K97" s="413"/>
      <c r="L97" s="67"/>
      <c r="M97" s="287"/>
      <c r="N97" s="67"/>
      <c r="O97" s="420" t="s">
        <v>468</v>
      </c>
      <c r="P97" s="335">
        <v>200000.0</v>
      </c>
      <c r="Q97" s="135" t="s">
        <v>223</v>
      </c>
      <c r="R97" s="413"/>
      <c r="S97" s="413"/>
      <c r="T97" s="413"/>
      <c r="U97" s="413"/>
      <c r="V97" s="413"/>
      <c r="W97" s="421"/>
    </row>
    <row r="98" ht="18.75" customHeight="1">
      <c r="A98" s="67"/>
      <c r="B98" s="412" t="s">
        <v>469</v>
      </c>
      <c r="C98" s="335"/>
      <c r="D98" s="133" t="s">
        <v>223</v>
      </c>
      <c r="E98" s="422"/>
      <c r="F98" s="422"/>
      <c r="G98" s="422"/>
      <c r="H98" s="422"/>
      <c r="I98" s="422"/>
      <c r="J98" s="423"/>
      <c r="K98" s="422"/>
      <c r="L98" s="67"/>
      <c r="M98" s="287"/>
      <c r="N98" s="67"/>
      <c r="O98" s="412" t="s">
        <v>470</v>
      </c>
      <c r="P98" s="335">
        <v>40000.0</v>
      </c>
      <c r="Q98" s="133" t="s">
        <v>223</v>
      </c>
      <c r="R98" s="422"/>
      <c r="S98" s="422"/>
      <c r="T98" s="422"/>
      <c r="U98" s="422"/>
      <c r="V98" s="422"/>
      <c r="W98" s="423"/>
    </row>
    <row r="99" ht="18.75" customHeight="1">
      <c r="A99" s="67"/>
      <c r="B99" s="424" t="s">
        <v>459</v>
      </c>
      <c r="C99" s="425" t="str">
        <f t="shared" ref="C99:D99" si="11">C98</f>
        <v/>
      </c>
      <c r="D99" s="426" t="str">
        <f t="shared" si="11"/>
        <v>short (US) tons</v>
      </c>
      <c r="E99" s="427"/>
      <c r="F99" s="428"/>
      <c r="G99" s="428"/>
      <c r="H99" s="428"/>
      <c r="I99" s="428"/>
      <c r="J99" s="429"/>
      <c r="K99" s="331"/>
      <c r="L99" s="67"/>
      <c r="M99" s="287"/>
      <c r="N99" s="67"/>
      <c r="O99" s="424" t="s">
        <v>459</v>
      </c>
      <c r="P99" s="425">
        <f t="shared" ref="P99:Q99" si="12">P98</f>
        <v>40000</v>
      </c>
      <c r="Q99" s="426" t="str">
        <f t="shared" si="12"/>
        <v>short (US) tons</v>
      </c>
      <c r="R99" s="430"/>
      <c r="S99" s="38"/>
      <c r="T99" s="38"/>
      <c r="U99" s="38"/>
      <c r="V99" s="38"/>
      <c r="W99" s="431"/>
    </row>
  </sheetData>
  <mergeCells count="78">
    <mergeCell ref="C60:I60"/>
    <mergeCell ref="P60:V60"/>
    <mergeCell ref="C63:I63"/>
    <mergeCell ref="P63:V63"/>
    <mergeCell ref="G64:I65"/>
    <mergeCell ref="T64:V65"/>
    <mergeCell ref="O67:W67"/>
    <mergeCell ref="V68:W68"/>
    <mergeCell ref="B67:J67"/>
    <mergeCell ref="I68:J68"/>
    <mergeCell ref="B76:J76"/>
    <mergeCell ref="O76:W76"/>
    <mergeCell ref="B79:J79"/>
    <mergeCell ref="O79:W79"/>
    <mergeCell ref="P80:Q80"/>
    <mergeCell ref="O88:W88"/>
    <mergeCell ref="P89:Q89"/>
    <mergeCell ref="C80:D80"/>
    <mergeCell ref="D82:J82"/>
    <mergeCell ref="Q82:W82"/>
    <mergeCell ref="D85:J85"/>
    <mergeCell ref="Q85:W85"/>
    <mergeCell ref="B88:J88"/>
    <mergeCell ref="C89:D89"/>
    <mergeCell ref="C96:I96"/>
    <mergeCell ref="E99:J99"/>
    <mergeCell ref="R99:W99"/>
    <mergeCell ref="C90:I90"/>
    <mergeCell ref="P90:V90"/>
    <mergeCell ref="B94:J94"/>
    <mergeCell ref="O94:W94"/>
    <mergeCell ref="C95:D95"/>
    <mergeCell ref="P95:Q95"/>
    <mergeCell ref="P96:V96"/>
    <mergeCell ref="B5:J5"/>
    <mergeCell ref="B6:C6"/>
    <mergeCell ref="D6:F6"/>
    <mergeCell ref="G6:J6"/>
    <mergeCell ref="C9:J9"/>
    <mergeCell ref="C10:J10"/>
    <mergeCell ref="C11:J11"/>
    <mergeCell ref="P18:Q18"/>
    <mergeCell ref="P19:U19"/>
    <mergeCell ref="C12:J12"/>
    <mergeCell ref="C13:J13"/>
    <mergeCell ref="C14:J14"/>
    <mergeCell ref="B16:J16"/>
    <mergeCell ref="O16:W16"/>
    <mergeCell ref="C18:D18"/>
    <mergeCell ref="C19:I19"/>
    <mergeCell ref="C21:I21"/>
    <mergeCell ref="P21:U21"/>
    <mergeCell ref="G23:I24"/>
    <mergeCell ref="T23:V24"/>
    <mergeCell ref="B26:J26"/>
    <mergeCell ref="O26:W26"/>
    <mergeCell ref="V27:W27"/>
    <mergeCell ref="I27:J27"/>
    <mergeCell ref="B35:J35"/>
    <mergeCell ref="O35:W35"/>
    <mergeCell ref="C37:D37"/>
    <mergeCell ref="P37:Q37"/>
    <mergeCell ref="C38:I38"/>
    <mergeCell ref="P38:V38"/>
    <mergeCell ref="C40:I40"/>
    <mergeCell ref="P40:V40"/>
    <mergeCell ref="G41:I42"/>
    <mergeCell ref="T41:V42"/>
    <mergeCell ref="B46:J46"/>
    <mergeCell ref="O46:W46"/>
    <mergeCell ref="V47:W47"/>
    <mergeCell ref="I47:J47"/>
    <mergeCell ref="B56:J56"/>
    <mergeCell ref="O56:W56"/>
    <mergeCell ref="C57:D57"/>
    <mergeCell ref="P57:Q57"/>
    <mergeCell ref="C58:I58"/>
    <mergeCell ref="P58:V58"/>
  </mergeCells>
  <dataValidations>
    <dataValidation type="list" allowBlank="1" showErrorMessage="1" sqref="D28:D32 Q28:Q32 D48:D52 Q48:Q52 D69:D73 Q69:Q73">
      <formula1>'ID Code Lists'!$F$6:$F$20</formula1>
    </dataValidation>
    <dataValidation type="list" allowBlank="1" showErrorMessage="1" sqref="C77 P77">
      <formula1>"Select,Financial Threshold - D1,Quality Improvement - D2,Increased Capacity - D3"</formula1>
    </dataValidation>
    <dataValidation type="list" allowBlank="1" showErrorMessage="1" sqref="C42 P42">
      <formula1>"2021,2022,2023,2024,2025"</formula1>
    </dataValidation>
    <dataValidation type="list" allowBlank="1" showErrorMessage="1" sqref="C20 P20 C39 P39 C59 P59">
      <formula1>"Select,Common Practice,Financial,Activity/Practice/Technology,Performance"</formula1>
    </dataValidation>
    <dataValidation type="list" allowBlank="1" showErrorMessage="1" sqref="C62 P62 C66 P66">
      <formula1>"Select,Financial Threshold,Quality Improvement,Increased Capacity"</formula1>
    </dataValidation>
    <dataValidation type="list" allowBlank="1" showErrorMessage="1" sqref="C17 P17">
      <formula1>"Select,New Processor,New Facility,New Line"</formula1>
    </dataValidation>
    <dataValidation type="list" allowBlank="1" showErrorMessage="1" sqref="D44 Q44 D99 Q99">
      <formula1>"lbs,tons,kg,metric tons"</formula1>
    </dataValidation>
    <dataValidation type="list" allowBlank="1" showErrorMessage="1" sqref="D23 Q23 H28:H32 U28:U32 D41 Q41 H48:H52 U48:U52 D64:D65 Q64:Q65 H69:H73 U69:U73 D83 Q83 D86 Q86 D91:D92 Q91:Q92 D97:D98 Q97:Q98">
      <formula1>"lbs,short (US) tons,kg,metric tons"</formula1>
    </dataValidation>
    <dataValidation type="list" allowBlank="1" showErrorMessage="1" sqref="E28:E32 R28:R32 E48:E52 R48:R52 E69:E73 R69:R73">
      <formula1>"Select,PC,PI,R"</formula1>
    </dataValidation>
  </dataValidations>
  <printOptions/>
  <pageMargins bottom="0.75" footer="0.0" header="0.0" left="0.7" right="0.7" top="0.75"/>
  <pageSetup orientation="portrait"/>
  <drawing r:id="rId2"/>
  <legacy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F3F3F"/>
    <pageSetUpPr/>
  </sheetPr>
  <sheetViews>
    <sheetView workbookViewId="0"/>
  </sheetViews>
  <sheetFormatPr customHeight="1" defaultColWidth="12.63" defaultRowHeight="15.0"/>
  <cols>
    <col customWidth="1" min="1" max="2" width="2.75"/>
    <col customWidth="1" min="3" max="3" width="7.63"/>
    <col customWidth="1" min="4" max="4" width="16.13"/>
    <col customWidth="1" min="5" max="5" width="7.63"/>
    <col customWidth="1" min="6" max="6" width="30.0"/>
    <col customWidth="1" min="7" max="7" width="8.25"/>
    <col customWidth="1" min="8" max="8" width="35.38"/>
    <col customWidth="1" min="9" max="9" width="7.63"/>
  </cols>
  <sheetData>
    <row r="1" ht="18.0" customHeight="1">
      <c r="A1" s="432" t="s">
        <v>471</v>
      </c>
      <c r="B1" s="432"/>
      <c r="C1" s="433"/>
      <c r="D1" s="433"/>
      <c r="E1" s="434"/>
      <c r="F1" s="434"/>
      <c r="G1" s="435"/>
      <c r="H1" s="435"/>
      <c r="I1" s="432"/>
    </row>
    <row r="2" ht="24.75" customHeight="1">
      <c r="A2" s="436"/>
      <c r="B2" s="436" t="s">
        <v>472</v>
      </c>
      <c r="C2" s="436"/>
      <c r="D2" s="437"/>
      <c r="E2" s="438"/>
      <c r="F2" s="438"/>
      <c r="G2" s="439"/>
      <c r="H2" s="439"/>
      <c r="I2" s="436"/>
    </row>
    <row r="3" ht="6.75" customHeight="1">
      <c r="A3" s="436"/>
      <c r="B3" s="436"/>
      <c r="C3" s="437"/>
      <c r="D3" s="437"/>
      <c r="E3" s="438"/>
      <c r="F3" s="438"/>
      <c r="G3" s="439"/>
      <c r="H3" s="439"/>
      <c r="I3" s="436"/>
    </row>
    <row r="4" ht="36.0" customHeight="1">
      <c r="A4" s="436"/>
      <c r="B4" s="436"/>
      <c r="C4" s="440" t="s">
        <v>473</v>
      </c>
      <c r="D4" s="441"/>
      <c r="E4" s="440" t="s">
        <v>474</v>
      </c>
      <c r="F4" s="441"/>
      <c r="G4" s="442" t="s">
        <v>475</v>
      </c>
      <c r="H4" s="441"/>
      <c r="I4" s="436"/>
    </row>
    <row r="5" ht="19.5" customHeight="1">
      <c r="A5" s="436"/>
      <c r="B5" s="436"/>
      <c r="C5" s="443" t="s">
        <v>476</v>
      </c>
      <c r="D5" s="444" t="s">
        <v>477</v>
      </c>
      <c r="E5" s="445" t="s">
        <v>478</v>
      </c>
      <c r="F5" s="446" t="s">
        <v>479</v>
      </c>
      <c r="G5" s="447" t="s">
        <v>480</v>
      </c>
      <c r="H5" s="447" t="s">
        <v>481</v>
      </c>
      <c r="I5" s="448"/>
    </row>
    <row r="6" ht="19.5" customHeight="1">
      <c r="A6" s="436"/>
      <c r="B6" s="436"/>
      <c r="C6" s="449"/>
      <c r="D6" s="449"/>
      <c r="E6" s="449"/>
      <c r="F6" s="449"/>
      <c r="G6" s="447" t="s">
        <v>482</v>
      </c>
      <c r="H6" s="447" t="s">
        <v>483</v>
      </c>
      <c r="I6" s="448"/>
    </row>
    <row r="7" ht="19.5" customHeight="1">
      <c r="A7" s="436"/>
      <c r="B7" s="436"/>
      <c r="C7" s="449"/>
      <c r="D7" s="449"/>
      <c r="E7" s="449"/>
      <c r="F7" s="449"/>
      <c r="G7" s="447" t="s">
        <v>484</v>
      </c>
      <c r="H7" s="447" t="s">
        <v>485</v>
      </c>
      <c r="I7" s="448"/>
    </row>
    <row r="8" ht="19.5" customHeight="1">
      <c r="A8" s="436"/>
      <c r="B8" s="436"/>
      <c r="C8" s="449"/>
      <c r="D8" s="449"/>
      <c r="E8" s="450"/>
      <c r="F8" s="450"/>
      <c r="G8" s="447" t="s">
        <v>486</v>
      </c>
      <c r="H8" s="447" t="s">
        <v>487</v>
      </c>
      <c r="I8" s="448"/>
    </row>
    <row r="9" ht="19.5" customHeight="1">
      <c r="A9" s="436"/>
      <c r="B9" s="436"/>
      <c r="C9" s="449"/>
      <c r="D9" s="449"/>
      <c r="E9" s="445" t="s">
        <v>488</v>
      </c>
      <c r="F9" s="446" t="s">
        <v>489</v>
      </c>
      <c r="G9" s="447" t="s">
        <v>490</v>
      </c>
      <c r="H9" s="447" t="s">
        <v>491</v>
      </c>
      <c r="I9" s="448"/>
    </row>
    <row r="10" ht="19.5" customHeight="1">
      <c r="A10" s="436"/>
      <c r="B10" s="436"/>
      <c r="C10" s="449"/>
      <c r="D10" s="449"/>
      <c r="E10" s="450"/>
      <c r="F10" s="450"/>
      <c r="G10" s="447" t="s">
        <v>492</v>
      </c>
      <c r="H10" s="447" t="s">
        <v>493</v>
      </c>
      <c r="I10" s="448"/>
    </row>
    <row r="11" ht="19.5" customHeight="1">
      <c r="A11" s="436"/>
      <c r="B11" s="436"/>
      <c r="C11" s="449"/>
      <c r="D11" s="449"/>
      <c r="E11" s="445" t="s">
        <v>494</v>
      </c>
      <c r="F11" s="446" t="s">
        <v>495</v>
      </c>
      <c r="G11" s="447" t="s">
        <v>496</v>
      </c>
      <c r="H11" s="447" t="s">
        <v>497</v>
      </c>
      <c r="I11" s="448"/>
    </row>
    <row r="12" ht="19.5" customHeight="1">
      <c r="A12" s="436"/>
      <c r="B12" s="436"/>
      <c r="C12" s="450"/>
      <c r="D12" s="450"/>
      <c r="E12" s="450"/>
      <c r="F12" s="450"/>
      <c r="G12" s="447" t="s">
        <v>498</v>
      </c>
      <c r="H12" s="447" t="s">
        <v>499</v>
      </c>
      <c r="I12" s="448"/>
    </row>
    <row r="13" ht="19.5" customHeight="1">
      <c r="A13" s="436"/>
      <c r="B13" s="436"/>
      <c r="C13" s="443" t="s">
        <v>500</v>
      </c>
      <c r="D13" s="444" t="s">
        <v>501</v>
      </c>
      <c r="E13" s="445" t="s">
        <v>502</v>
      </c>
      <c r="F13" s="446" t="s">
        <v>503</v>
      </c>
      <c r="G13" s="447" t="s">
        <v>504</v>
      </c>
      <c r="H13" s="447" t="s">
        <v>505</v>
      </c>
      <c r="I13" s="448"/>
    </row>
    <row r="14" ht="19.5" customHeight="1">
      <c r="A14" s="436"/>
      <c r="B14" s="436"/>
      <c r="C14" s="449"/>
      <c r="D14" s="449"/>
      <c r="E14" s="449"/>
      <c r="F14" s="449"/>
      <c r="G14" s="447" t="s">
        <v>506</v>
      </c>
      <c r="H14" s="447" t="s">
        <v>507</v>
      </c>
      <c r="I14" s="448"/>
    </row>
    <row r="15" ht="19.5" customHeight="1">
      <c r="A15" s="436"/>
      <c r="B15" s="436"/>
      <c r="C15" s="449"/>
      <c r="D15" s="449"/>
      <c r="E15" s="449"/>
      <c r="F15" s="449"/>
      <c r="G15" s="447" t="s">
        <v>508</v>
      </c>
      <c r="H15" s="447" t="s">
        <v>509</v>
      </c>
      <c r="I15" s="448"/>
    </row>
    <row r="16" ht="19.5" customHeight="1">
      <c r="A16" s="436"/>
      <c r="B16" s="436"/>
      <c r="C16" s="449"/>
      <c r="D16" s="449"/>
      <c r="E16" s="449"/>
      <c r="F16" s="449"/>
      <c r="G16" s="447" t="s">
        <v>510</v>
      </c>
      <c r="H16" s="447" t="s">
        <v>511</v>
      </c>
      <c r="I16" s="448"/>
    </row>
    <row r="17" ht="19.5" customHeight="1">
      <c r="A17" s="436"/>
      <c r="B17" s="436"/>
      <c r="C17" s="449"/>
      <c r="D17" s="449"/>
      <c r="E17" s="449"/>
      <c r="F17" s="449"/>
      <c r="G17" s="447" t="s">
        <v>239</v>
      </c>
      <c r="H17" s="447" t="s">
        <v>512</v>
      </c>
      <c r="I17" s="448"/>
    </row>
    <row r="18" ht="19.5" customHeight="1">
      <c r="A18" s="436"/>
      <c r="B18" s="436"/>
      <c r="C18" s="449"/>
      <c r="D18" s="449"/>
      <c r="E18" s="449"/>
      <c r="F18" s="449"/>
      <c r="G18" s="447" t="s">
        <v>513</v>
      </c>
      <c r="H18" s="447" t="s">
        <v>514</v>
      </c>
      <c r="I18" s="448"/>
    </row>
    <row r="19" ht="19.5" customHeight="1">
      <c r="A19" s="436"/>
      <c r="B19" s="436"/>
      <c r="C19" s="449"/>
      <c r="D19" s="449"/>
      <c r="E19" s="449"/>
      <c r="F19" s="449"/>
      <c r="G19" s="447" t="s">
        <v>515</v>
      </c>
      <c r="H19" s="447" t="s">
        <v>516</v>
      </c>
      <c r="I19" s="448"/>
    </row>
    <row r="20" ht="19.5" customHeight="1">
      <c r="A20" s="436"/>
      <c r="B20" s="436"/>
      <c r="C20" s="449"/>
      <c r="D20" s="449"/>
      <c r="E20" s="449"/>
      <c r="F20" s="449"/>
      <c r="G20" s="447" t="s">
        <v>517</v>
      </c>
      <c r="H20" s="447" t="s">
        <v>518</v>
      </c>
      <c r="I20" s="448"/>
    </row>
    <row r="21" ht="19.5" customHeight="1">
      <c r="A21" s="436"/>
      <c r="B21" s="436"/>
      <c r="C21" s="449"/>
      <c r="D21" s="449"/>
      <c r="E21" s="449"/>
      <c r="F21" s="449"/>
      <c r="G21" s="447" t="s">
        <v>519</v>
      </c>
      <c r="H21" s="447" t="s">
        <v>520</v>
      </c>
      <c r="I21" s="448"/>
    </row>
    <row r="22" ht="19.5" customHeight="1">
      <c r="A22" s="436"/>
      <c r="B22" s="436"/>
      <c r="C22" s="449"/>
      <c r="D22" s="449"/>
      <c r="E22" s="449"/>
      <c r="F22" s="449"/>
      <c r="G22" s="447" t="s">
        <v>521</v>
      </c>
      <c r="H22" s="447" t="s">
        <v>522</v>
      </c>
      <c r="I22" s="448"/>
    </row>
    <row r="23" ht="19.5" customHeight="1">
      <c r="A23" s="436"/>
      <c r="B23" s="436"/>
      <c r="C23" s="449"/>
      <c r="D23" s="449"/>
      <c r="E23" s="449"/>
      <c r="F23" s="449"/>
      <c r="G23" s="447" t="s">
        <v>523</v>
      </c>
      <c r="H23" s="447" t="s">
        <v>524</v>
      </c>
      <c r="I23" s="448"/>
    </row>
    <row r="24" ht="19.5" customHeight="1">
      <c r="A24" s="436"/>
      <c r="B24" s="436"/>
      <c r="C24" s="449"/>
      <c r="D24" s="449"/>
      <c r="E24" s="449"/>
      <c r="F24" s="449"/>
      <c r="G24" s="447" t="s">
        <v>525</v>
      </c>
      <c r="H24" s="447" t="s">
        <v>526</v>
      </c>
      <c r="I24" s="448"/>
    </row>
    <row r="25" ht="19.5" customHeight="1">
      <c r="A25" s="436"/>
      <c r="B25" s="436"/>
      <c r="C25" s="449"/>
      <c r="D25" s="449"/>
      <c r="E25" s="450"/>
      <c r="F25" s="450"/>
      <c r="G25" s="447" t="s">
        <v>527</v>
      </c>
      <c r="H25" s="447" t="s">
        <v>528</v>
      </c>
      <c r="I25" s="448"/>
    </row>
    <row r="26" ht="19.5" customHeight="1">
      <c r="A26" s="436"/>
      <c r="B26" s="436"/>
      <c r="C26" s="449"/>
      <c r="D26" s="449"/>
      <c r="E26" s="445" t="s">
        <v>529</v>
      </c>
      <c r="F26" s="446" t="s">
        <v>530</v>
      </c>
      <c r="G26" s="447" t="s">
        <v>531</v>
      </c>
      <c r="H26" s="447" t="s">
        <v>532</v>
      </c>
      <c r="I26" s="448"/>
    </row>
    <row r="27" ht="19.5" customHeight="1">
      <c r="A27" s="436"/>
      <c r="B27" s="436"/>
      <c r="C27" s="450"/>
      <c r="D27" s="450"/>
      <c r="E27" s="450"/>
      <c r="F27" s="450"/>
      <c r="G27" s="447" t="s">
        <v>533</v>
      </c>
      <c r="H27" s="447" t="s">
        <v>534</v>
      </c>
      <c r="I27" s="448"/>
    </row>
    <row r="28" ht="19.5" customHeight="1">
      <c r="A28" s="436"/>
      <c r="B28" s="436"/>
      <c r="C28" s="443" t="s">
        <v>535</v>
      </c>
      <c r="D28" s="444" t="s">
        <v>536</v>
      </c>
      <c r="E28" s="445" t="s">
        <v>537</v>
      </c>
      <c r="F28" s="446" t="s">
        <v>538</v>
      </c>
      <c r="G28" s="447" t="s">
        <v>539</v>
      </c>
      <c r="H28" s="447" t="s">
        <v>540</v>
      </c>
      <c r="I28" s="451"/>
    </row>
    <row r="29" ht="19.5" customHeight="1">
      <c r="A29" s="436"/>
      <c r="B29" s="436"/>
      <c r="C29" s="449"/>
      <c r="D29" s="449"/>
      <c r="E29" s="449"/>
      <c r="F29" s="449"/>
      <c r="G29" s="447" t="s">
        <v>541</v>
      </c>
      <c r="H29" s="447" t="s">
        <v>542</v>
      </c>
      <c r="I29" s="451"/>
    </row>
    <row r="30" ht="19.5" customHeight="1">
      <c r="A30" s="436"/>
      <c r="B30" s="436"/>
      <c r="C30" s="449"/>
      <c r="D30" s="449"/>
      <c r="E30" s="449"/>
      <c r="F30" s="449"/>
      <c r="G30" s="447" t="s">
        <v>543</v>
      </c>
      <c r="H30" s="447" t="s">
        <v>544</v>
      </c>
      <c r="I30" s="451"/>
    </row>
    <row r="31" ht="19.5" customHeight="1">
      <c r="A31" s="436"/>
      <c r="B31" s="436"/>
      <c r="C31" s="449"/>
      <c r="D31" s="449"/>
      <c r="E31" s="449"/>
      <c r="F31" s="449"/>
      <c r="G31" s="447" t="s">
        <v>545</v>
      </c>
      <c r="H31" s="447" t="s">
        <v>546</v>
      </c>
      <c r="I31" s="451"/>
    </row>
    <row r="32" ht="19.5" customHeight="1">
      <c r="A32" s="436"/>
      <c r="B32" s="436"/>
      <c r="C32" s="449"/>
      <c r="D32" s="449"/>
      <c r="E32" s="450"/>
      <c r="F32" s="450"/>
      <c r="G32" s="447" t="s">
        <v>547</v>
      </c>
      <c r="H32" s="447" t="s">
        <v>548</v>
      </c>
      <c r="I32" s="451"/>
    </row>
    <row r="33" ht="19.5" customHeight="1">
      <c r="A33" s="436"/>
      <c r="B33" s="436"/>
      <c r="C33" s="449"/>
      <c r="D33" s="449"/>
      <c r="E33" s="445" t="s">
        <v>549</v>
      </c>
      <c r="F33" s="446" t="s">
        <v>550</v>
      </c>
      <c r="G33" s="447" t="s">
        <v>551</v>
      </c>
      <c r="H33" s="447" t="s">
        <v>552</v>
      </c>
      <c r="I33" s="451"/>
    </row>
    <row r="34" ht="19.5" customHeight="1">
      <c r="A34" s="436"/>
      <c r="B34" s="436"/>
      <c r="C34" s="449"/>
      <c r="D34" s="449"/>
      <c r="E34" s="449"/>
      <c r="F34" s="449"/>
      <c r="G34" s="447" t="s">
        <v>553</v>
      </c>
      <c r="H34" s="447" t="s">
        <v>554</v>
      </c>
      <c r="I34" s="451"/>
    </row>
    <row r="35" ht="19.5" customHeight="1">
      <c r="A35" s="436"/>
      <c r="B35" s="436"/>
      <c r="C35" s="450"/>
      <c r="D35" s="450"/>
      <c r="E35" s="450"/>
      <c r="F35" s="450"/>
      <c r="G35" s="447" t="s">
        <v>555</v>
      </c>
      <c r="H35" s="447" t="s">
        <v>556</v>
      </c>
      <c r="I35" s="451"/>
    </row>
    <row r="36" ht="19.5" customHeight="1">
      <c r="A36" s="436"/>
      <c r="B36" s="436"/>
      <c r="C36" s="443" t="s">
        <v>557</v>
      </c>
      <c r="D36" s="444" t="s">
        <v>558</v>
      </c>
      <c r="E36" s="445" t="s">
        <v>559</v>
      </c>
      <c r="F36" s="446" t="s">
        <v>560</v>
      </c>
      <c r="G36" s="447" t="s">
        <v>561</v>
      </c>
      <c r="H36" s="447" t="s">
        <v>505</v>
      </c>
      <c r="I36" s="436"/>
    </row>
    <row r="37" ht="19.5" customHeight="1">
      <c r="A37" s="436"/>
      <c r="B37" s="436"/>
      <c r="C37" s="449"/>
      <c r="D37" s="449"/>
      <c r="E37" s="449"/>
      <c r="F37" s="449"/>
      <c r="G37" s="447" t="s">
        <v>562</v>
      </c>
      <c r="H37" s="447" t="s">
        <v>507</v>
      </c>
      <c r="I37" s="436"/>
    </row>
    <row r="38" ht="19.5" customHeight="1">
      <c r="A38" s="436"/>
      <c r="B38" s="436"/>
      <c r="C38" s="449"/>
      <c r="D38" s="449"/>
      <c r="E38" s="449"/>
      <c r="F38" s="449"/>
      <c r="G38" s="447" t="s">
        <v>563</v>
      </c>
      <c r="H38" s="447" t="s">
        <v>509</v>
      </c>
      <c r="I38" s="436"/>
    </row>
    <row r="39" ht="19.5" customHeight="1">
      <c r="A39" s="436"/>
      <c r="B39" s="436"/>
      <c r="C39" s="449"/>
      <c r="D39" s="449"/>
      <c r="E39" s="449"/>
      <c r="F39" s="449"/>
      <c r="G39" s="447" t="s">
        <v>564</v>
      </c>
      <c r="H39" s="447" t="s">
        <v>511</v>
      </c>
      <c r="I39" s="436"/>
    </row>
    <row r="40" ht="19.5" customHeight="1">
      <c r="A40" s="436"/>
      <c r="B40" s="436"/>
      <c r="C40" s="449"/>
      <c r="D40" s="449"/>
      <c r="E40" s="449"/>
      <c r="F40" s="449"/>
      <c r="G40" s="447" t="s">
        <v>241</v>
      </c>
      <c r="H40" s="447" t="s">
        <v>512</v>
      </c>
      <c r="I40" s="436"/>
    </row>
    <row r="41" ht="19.5" customHeight="1">
      <c r="A41" s="436"/>
      <c r="B41" s="436"/>
      <c r="C41" s="449"/>
      <c r="D41" s="449"/>
      <c r="E41" s="449"/>
      <c r="F41" s="449"/>
      <c r="G41" s="447" t="s">
        <v>565</v>
      </c>
      <c r="H41" s="447" t="s">
        <v>514</v>
      </c>
      <c r="I41" s="448"/>
    </row>
    <row r="42" ht="19.5" customHeight="1">
      <c r="A42" s="436"/>
      <c r="B42" s="436"/>
      <c r="C42" s="449"/>
      <c r="D42" s="449"/>
      <c r="E42" s="449"/>
      <c r="F42" s="449"/>
      <c r="G42" s="447" t="s">
        <v>566</v>
      </c>
      <c r="H42" s="447" t="s">
        <v>516</v>
      </c>
      <c r="I42" s="436"/>
    </row>
    <row r="43" ht="19.5" customHeight="1">
      <c r="A43" s="436"/>
      <c r="B43" s="436"/>
      <c r="C43" s="449"/>
      <c r="D43" s="449"/>
      <c r="E43" s="449"/>
      <c r="F43" s="449"/>
      <c r="G43" s="447" t="s">
        <v>567</v>
      </c>
      <c r="H43" s="447" t="s">
        <v>518</v>
      </c>
      <c r="I43" s="448"/>
    </row>
    <row r="44" ht="19.5" customHeight="1">
      <c r="A44" s="436"/>
      <c r="B44" s="436"/>
      <c r="C44" s="449"/>
      <c r="D44" s="449"/>
      <c r="E44" s="449"/>
      <c r="F44" s="449"/>
      <c r="G44" s="447" t="s">
        <v>231</v>
      </c>
      <c r="H44" s="447" t="s">
        <v>520</v>
      </c>
      <c r="I44" s="448"/>
    </row>
    <row r="45" ht="19.5" customHeight="1">
      <c r="A45" s="436"/>
      <c r="B45" s="436"/>
      <c r="C45" s="449"/>
      <c r="D45" s="449"/>
      <c r="E45" s="449"/>
      <c r="F45" s="449"/>
      <c r="G45" s="447" t="s">
        <v>568</v>
      </c>
      <c r="H45" s="447" t="s">
        <v>522</v>
      </c>
      <c r="I45" s="448"/>
    </row>
    <row r="46" ht="19.5" customHeight="1">
      <c r="A46" s="436"/>
      <c r="B46" s="436"/>
      <c r="C46" s="449"/>
      <c r="D46" s="449"/>
      <c r="E46" s="449"/>
      <c r="F46" s="449"/>
      <c r="G46" s="447" t="s">
        <v>569</v>
      </c>
      <c r="H46" s="447" t="s">
        <v>524</v>
      </c>
      <c r="I46" s="448"/>
    </row>
    <row r="47" ht="19.5" customHeight="1">
      <c r="A47" s="436"/>
      <c r="B47" s="436"/>
      <c r="C47" s="449"/>
      <c r="D47" s="449"/>
      <c r="E47" s="449"/>
      <c r="F47" s="449"/>
      <c r="G47" s="447" t="s">
        <v>570</v>
      </c>
      <c r="H47" s="447" t="s">
        <v>526</v>
      </c>
      <c r="I47" s="448"/>
    </row>
    <row r="48" ht="19.5" customHeight="1">
      <c r="A48" s="436"/>
      <c r="B48" s="436"/>
      <c r="C48" s="449"/>
      <c r="D48" s="449"/>
      <c r="E48" s="450"/>
      <c r="F48" s="450"/>
      <c r="G48" s="447" t="s">
        <v>571</v>
      </c>
      <c r="H48" s="447" t="s">
        <v>528</v>
      </c>
      <c r="I48" s="448"/>
    </row>
    <row r="49" ht="19.5" customHeight="1">
      <c r="A49" s="436"/>
      <c r="B49" s="436"/>
      <c r="C49" s="449"/>
      <c r="D49" s="449"/>
      <c r="E49" s="445" t="s">
        <v>572</v>
      </c>
      <c r="F49" s="446" t="s">
        <v>573</v>
      </c>
      <c r="G49" s="447" t="s">
        <v>574</v>
      </c>
      <c r="H49" s="447" t="s">
        <v>575</v>
      </c>
      <c r="I49" s="448"/>
    </row>
    <row r="50" ht="19.5" customHeight="1">
      <c r="A50" s="436"/>
      <c r="B50" s="436"/>
      <c r="C50" s="450"/>
      <c r="D50" s="450"/>
      <c r="E50" s="450"/>
      <c r="F50" s="450"/>
      <c r="G50" s="447" t="s">
        <v>576</v>
      </c>
      <c r="H50" s="447" t="s">
        <v>577</v>
      </c>
      <c r="I50" s="448"/>
    </row>
    <row r="51" ht="19.5" customHeight="1">
      <c r="A51" s="436"/>
      <c r="B51" s="436"/>
      <c r="C51" s="443" t="s">
        <v>578</v>
      </c>
      <c r="D51" s="444" t="s">
        <v>579</v>
      </c>
      <c r="E51" s="445" t="s">
        <v>580</v>
      </c>
      <c r="F51" s="446" t="s">
        <v>581</v>
      </c>
      <c r="G51" s="447" t="s">
        <v>582</v>
      </c>
      <c r="H51" s="447" t="s">
        <v>583</v>
      </c>
      <c r="I51" s="448"/>
    </row>
    <row r="52" ht="19.5" customHeight="1">
      <c r="A52" s="436"/>
      <c r="B52" s="436"/>
      <c r="C52" s="449"/>
      <c r="D52" s="449"/>
      <c r="E52" s="449"/>
      <c r="F52" s="449"/>
      <c r="G52" s="447" t="s">
        <v>584</v>
      </c>
      <c r="H52" s="447" t="s">
        <v>585</v>
      </c>
      <c r="I52" s="448"/>
    </row>
    <row r="53" ht="19.5" customHeight="1">
      <c r="A53" s="436"/>
      <c r="B53" s="436"/>
      <c r="C53" s="449"/>
      <c r="D53" s="449"/>
      <c r="E53" s="449"/>
      <c r="F53" s="449"/>
      <c r="G53" s="447" t="s">
        <v>586</v>
      </c>
      <c r="H53" s="447" t="s">
        <v>587</v>
      </c>
      <c r="I53" s="448"/>
    </row>
    <row r="54" ht="19.5" customHeight="1">
      <c r="A54" s="436"/>
      <c r="B54" s="436"/>
      <c r="C54" s="449"/>
      <c r="D54" s="449"/>
      <c r="E54" s="449"/>
      <c r="F54" s="449"/>
      <c r="G54" s="447" t="s">
        <v>268</v>
      </c>
      <c r="H54" s="447" t="s">
        <v>588</v>
      </c>
      <c r="I54" s="452"/>
    </row>
    <row r="55" ht="19.5" customHeight="1">
      <c r="A55" s="436"/>
      <c r="B55" s="436"/>
      <c r="C55" s="449"/>
      <c r="D55" s="449"/>
      <c r="E55" s="449"/>
      <c r="F55" s="449"/>
      <c r="G55" s="447" t="s">
        <v>589</v>
      </c>
      <c r="H55" s="447" t="s">
        <v>590</v>
      </c>
      <c r="I55" s="448"/>
    </row>
    <row r="56" ht="19.5" customHeight="1">
      <c r="A56" s="436"/>
      <c r="B56" s="436"/>
      <c r="C56" s="449"/>
      <c r="D56" s="449"/>
      <c r="E56" s="449"/>
      <c r="F56" s="449"/>
      <c r="G56" s="447" t="s">
        <v>591</v>
      </c>
      <c r="H56" s="447" t="s">
        <v>592</v>
      </c>
      <c r="I56" s="448"/>
    </row>
    <row r="57" ht="19.5" customHeight="1">
      <c r="A57" s="436"/>
      <c r="B57" s="436"/>
      <c r="C57" s="449"/>
      <c r="D57" s="449"/>
      <c r="E57" s="449"/>
      <c r="F57" s="449"/>
      <c r="G57" s="447" t="s">
        <v>593</v>
      </c>
      <c r="H57" s="447" t="s">
        <v>594</v>
      </c>
      <c r="I57" s="448"/>
    </row>
    <row r="58" ht="19.5" customHeight="1">
      <c r="A58" s="436"/>
      <c r="B58" s="436"/>
      <c r="C58" s="449"/>
      <c r="D58" s="449"/>
      <c r="E58" s="450"/>
      <c r="F58" s="450"/>
      <c r="G58" s="447" t="s">
        <v>595</v>
      </c>
      <c r="H58" s="447" t="s">
        <v>596</v>
      </c>
      <c r="I58" s="448"/>
    </row>
    <row r="59" ht="19.5" customHeight="1">
      <c r="A59" s="436"/>
      <c r="B59" s="436"/>
      <c r="C59" s="449"/>
      <c r="D59" s="449"/>
      <c r="E59" s="445" t="s">
        <v>597</v>
      </c>
      <c r="F59" s="446" t="s">
        <v>598</v>
      </c>
      <c r="G59" s="447" t="s">
        <v>599</v>
      </c>
      <c r="H59" s="447" t="s">
        <v>600</v>
      </c>
      <c r="I59" s="448"/>
    </row>
    <row r="60" ht="19.5" customHeight="1">
      <c r="A60" s="436"/>
      <c r="B60" s="436"/>
      <c r="C60" s="450"/>
      <c r="D60" s="450"/>
      <c r="E60" s="450"/>
      <c r="F60" s="450"/>
      <c r="G60" s="447" t="s">
        <v>601</v>
      </c>
      <c r="H60" s="447" t="s">
        <v>602</v>
      </c>
      <c r="I60" s="448"/>
    </row>
    <row r="61" ht="19.5" customHeight="1">
      <c r="A61" s="436"/>
      <c r="B61" s="436"/>
      <c r="C61" s="443" t="s">
        <v>603</v>
      </c>
      <c r="D61" s="444" t="s">
        <v>604</v>
      </c>
      <c r="E61" s="445" t="s">
        <v>605</v>
      </c>
      <c r="F61" s="446" t="s">
        <v>606</v>
      </c>
      <c r="G61" s="447" t="s">
        <v>264</v>
      </c>
      <c r="H61" s="447" t="s">
        <v>607</v>
      </c>
      <c r="I61" s="448"/>
    </row>
    <row r="62" ht="19.5" customHeight="1">
      <c r="A62" s="436"/>
      <c r="B62" s="436"/>
      <c r="C62" s="449"/>
      <c r="D62" s="449"/>
      <c r="E62" s="449"/>
      <c r="F62" s="449"/>
      <c r="G62" s="447" t="s">
        <v>608</v>
      </c>
      <c r="H62" s="447" t="s">
        <v>609</v>
      </c>
      <c r="I62" s="448"/>
    </row>
    <row r="63" ht="19.5" customHeight="1">
      <c r="A63" s="436"/>
      <c r="B63" s="436"/>
      <c r="C63" s="449"/>
      <c r="D63" s="449"/>
      <c r="E63" s="449"/>
      <c r="F63" s="449"/>
      <c r="G63" s="447" t="s">
        <v>610</v>
      </c>
      <c r="H63" s="447" t="s">
        <v>611</v>
      </c>
      <c r="I63" s="448"/>
    </row>
    <row r="64" ht="19.5" customHeight="1">
      <c r="A64" s="436"/>
      <c r="B64" s="436"/>
      <c r="C64" s="449"/>
      <c r="D64" s="449"/>
      <c r="E64" s="449"/>
      <c r="F64" s="449"/>
      <c r="G64" s="447" t="s">
        <v>234</v>
      </c>
      <c r="H64" s="447" t="s">
        <v>612</v>
      </c>
      <c r="I64" s="448"/>
    </row>
    <row r="65" ht="19.5" customHeight="1">
      <c r="A65" s="436"/>
      <c r="B65" s="436"/>
      <c r="C65" s="449"/>
      <c r="D65" s="449"/>
      <c r="E65" s="449"/>
      <c r="F65" s="449"/>
      <c r="G65" s="447" t="s">
        <v>613</v>
      </c>
      <c r="H65" s="447" t="s">
        <v>614</v>
      </c>
      <c r="I65" s="452"/>
    </row>
    <row r="66" ht="19.5" customHeight="1">
      <c r="A66" s="436"/>
      <c r="B66" s="436"/>
      <c r="C66" s="449"/>
      <c r="D66" s="449"/>
      <c r="E66" s="449"/>
      <c r="F66" s="449"/>
      <c r="G66" s="447" t="s">
        <v>615</v>
      </c>
      <c r="H66" s="447" t="s">
        <v>616</v>
      </c>
      <c r="I66" s="448"/>
    </row>
    <row r="67" ht="19.5" customHeight="1">
      <c r="A67" s="436"/>
      <c r="B67" s="436"/>
      <c r="C67" s="449"/>
      <c r="D67" s="449"/>
      <c r="E67" s="449"/>
      <c r="F67" s="449"/>
      <c r="G67" s="447" t="s">
        <v>617</v>
      </c>
      <c r="H67" s="447" t="s">
        <v>618</v>
      </c>
      <c r="I67" s="448"/>
    </row>
    <row r="68" ht="19.5" customHeight="1">
      <c r="A68" s="436"/>
      <c r="B68" s="436"/>
      <c r="C68" s="449"/>
      <c r="D68" s="449"/>
      <c r="E68" s="449"/>
      <c r="F68" s="449"/>
      <c r="G68" s="447" t="s">
        <v>619</v>
      </c>
      <c r="H68" s="447" t="s">
        <v>620</v>
      </c>
      <c r="I68" s="448"/>
    </row>
    <row r="69" ht="19.5" customHeight="1">
      <c r="A69" s="436"/>
      <c r="B69" s="436"/>
      <c r="C69" s="449"/>
      <c r="D69" s="449"/>
      <c r="E69" s="449"/>
      <c r="F69" s="449"/>
      <c r="G69" s="447" t="s">
        <v>621</v>
      </c>
      <c r="H69" s="447" t="s">
        <v>622</v>
      </c>
      <c r="I69" s="448"/>
    </row>
    <row r="70" ht="19.5" customHeight="1">
      <c r="A70" s="436"/>
      <c r="B70" s="436"/>
      <c r="C70" s="449"/>
      <c r="D70" s="449"/>
      <c r="E70" s="449"/>
      <c r="F70" s="449"/>
      <c r="G70" s="447" t="s">
        <v>623</v>
      </c>
      <c r="H70" s="447" t="s">
        <v>624</v>
      </c>
      <c r="I70" s="448"/>
    </row>
    <row r="71" ht="19.5" customHeight="1">
      <c r="A71" s="436"/>
      <c r="B71" s="436"/>
      <c r="C71" s="449"/>
      <c r="D71" s="449"/>
      <c r="E71" s="449"/>
      <c r="F71" s="449"/>
      <c r="G71" s="447" t="s">
        <v>625</v>
      </c>
      <c r="H71" s="447" t="s">
        <v>626</v>
      </c>
      <c r="I71" s="448"/>
    </row>
    <row r="72" ht="19.5" customHeight="1">
      <c r="A72" s="436"/>
      <c r="B72" s="436"/>
      <c r="C72" s="449"/>
      <c r="D72" s="449"/>
      <c r="E72" s="450"/>
      <c r="F72" s="450"/>
      <c r="G72" s="447" t="s">
        <v>627</v>
      </c>
      <c r="H72" s="447" t="s">
        <v>628</v>
      </c>
      <c r="I72" s="448"/>
    </row>
    <row r="73" ht="19.5" customHeight="1">
      <c r="A73" s="436"/>
      <c r="B73" s="436"/>
      <c r="C73" s="449"/>
      <c r="D73" s="449"/>
      <c r="E73" s="453" t="s">
        <v>629</v>
      </c>
      <c r="F73" s="454" t="s">
        <v>630</v>
      </c>
      <c r="G73" s="447" t="s">
        <v>631</v>
      </c>
      <c r="H73" s="447" t="s">
        <v>631</v>
      </c>
      <c r="I73" s="448"/>
    </row>
    <row r="74" ht="19.5" customHeight="1">
      <c r="A74" s="436"/>
      <c r="B74" s="436"/>
      <c r="C74" s="449"/>
      <c r="D74" s="449"/>
      <c r="E74" s="453" t="s">
        <v>632</v>
      </c>
      <c r="F74" s="454" t="s">
        <v>633</v>
      </c>
      <c r="G74" s="447" t="s">
        <v>631</v>
      </c>
      <c r="H74" s="447" t="s">
        <v>631</v>
      </c>
      <c r="I74" s="455"/>
    </row>
    <row r="75" ht="19.5" customHeight="1">
      <c r="A75" s="436"/>
      <c r="B75" s="436"/>
      <c r="C75" s="449"/>
      <c r="D75" s="449"/>
      <c r="E75" s="453" t="s">
        <v>634</v>
      </c>
      <c r="F75" s="454" t="s">
        <v>635</v>
      </c>
      <c r="G75" s="447" t="s">
        <v>631</v>
      </c>
      <c r="H75" s="447" t="s">
        <v>631</v>
      </c>
      <c r="I75" s="455"/>
    </row>
    <row r="76" ht="19.5" customHeight="1">
      <c r="A76" s="436"/>
      <c r="B76" s="436"/>
      <c r="C76" s="449"/>
      <c r="D76" s="449"/>
      <c r="E76" s="445" t="s">
        <v>636</v>
      </c>
      <c r="F76" s="446" t="s">
        <v>637</v>
      </c>
      <c r="G76" s="447" t="s">
        <v>638</v>
      </c>
      <c r="H76" s="447" t="s">
        <v>639</v>
      </c>
      <c r="I76" s="455"/>
    </row>
    <row r="77" ht="18.0" customHeight="1">
      <c r="A77" s="436"/>
      <c r="B77" s="436"/>
      <c r="C77" s="449"/>
      <c r="D77" s="449"/>
      <c r="E77" s="449"/>
      <c r="F77" s="449"/>
      <c r="G77" s="447" t="s">
        <v>640</v>
      </c>
      <c r="H77" s="447" t="s">
        <v>641</v>
      </c>
      <c r="I77" s="455"/>
    </row>
    <row r="78" ht="19.5" customHeight="1">
      <c r="A78" s="436"/>
      <c r="B78" s="436"/>
      <c r="C78" s="449"/>
      <c r="D78" s="449"/>
      <c r="E78" s="449"/>
      <c r="F78" s="449"/>
      <c r="G78" s="447" t="s">
        <v>642</v>
      </c>
      <c r="H78" s="447" t="s">
        <v>643</v>
      </c>
      <c r="I78" s="455"/>
    </row>
    <row r="79" ht="19.5" customHeight="1">
      <c r="A79" s="436"/>
      <c r="B79" s="436"/>
      <c r="C79" s="449"/>
      <c r="D79" s="449"/>
      <c r="E79" s="449"/>
      <c r="F79" s="449"/>
      <c r="G79" s="447" t="s">
        <v>644</v>
      </c>
      <c r="H79" s="447" t="s">
        <v>645</v>
      </c>
      <c r="I79" s="455"/>
    </row>
    <row r="80" ht="19.5" customHeight="1">
      <c r="A80" s="436"/>
      <c r="B80" s="436"/>
      <c r="C80" s="449"/>
      <c r="D80" s="449"/>
      <c r="E80" s="449"/>
      <c r="F80" s="449"/>
      <c r="G80" s="447" t="s">
        <v>646</v>
      </c>
      <c r="H80" s="447" t="s">
        <v>647</v>
      </c>
      <c r="I80" s="455"/>
    </row>
    <row r="81" ht="19.5" customHeight="1">
      <c r="A81" s="436"/>
      <c r="B81" s="436"/>
      <c r="C81" s="449"/>
      <c r="D81" s="449"/>
      <c r="E81" s="449"/>
      <c r="F81" s="449"/>
      <c r="G81" s="447" t="s">
        <v>648</v>
      </c>
      <c r="H81" s="447" t="s">
        <v>649</v>
      </c>
      <c r="I81" s="455"/>
    </row>
    <row r="82" ht="19.5" customHeight="1">
      <c r="A82" s="436"/>
      <c r="B82" s="436"/>
      <c r="C82" s="449"/>
      <c r="D82" s="449"/>
      <c r="E82" s="449"/>
      <c r="F82" s="449"/>
      <c r="G82" s="447" t="s">
        <v>650</v>
      </c>
      <c r="H82" s="447" t="s">
        <v>651</v>
      </c>
      <c r="I82" s="455"/>
    </row>
    <row r="83" ht="19.5" customHeight="1">
      <c r="A83" s="436"/>
      <c r="B83" s="436"/>
      <c r="C83" s="449"/>
      <c r="D83" s="449"/>
      <c r="E83" s="449"/>
      <c r="F83" s="449"/>
      <c r="G83" s="447" t="s">
        <v>652</v>
      </c>
      <c r="H83" s="447" t="s">
        <v>653</v>
      </c>
      <c r="I83" s="455"/>
    </row>
    <row r="84" ht="19.5" customHeight="1">
      <c r="A84" s="436"/>
      <c r="B84" s="436"/>
      <c r="C84" s="449"/>
      <c r="D84" s="449"/>
      <c r="E84" s="450"/>
      <c r="F84" s="450"/>
      <c r="G84" s="447" t="s">
        <v>654</v>
      </c>
      <c r="H84" s="447" t="s">
        <v>655</v>
      </c>
      <c r="I84" s="455"/>
    </row>
    <row r="85" ht="19.5" customHeight="1">
      <c r="A85" s="436"/>
      <c r="B85" s="436"/>
      <c r="C85" s="449"/>
      <c r="D85" s="449"/>
      <c r="E85" s="445" t="s">
        <v>656</v>
      </c>
      <c r="F85" s="446" t="s">
        <v>657</v>
      </c>
      <c r="G85" s="447" t="s">
        <v>658</v>
      </c>
      <c r="H85" s="447" t="s">
        <v>659</v>
      </c>
      <c r="I85" s="455"/>
    </row>
    <row r="86" ht="19.5" customHeight="1">
      <c r="A86" s="436"/>
      <c r="B86" s="436"/>
      <c r="C86" s="449"/>
      <c r="D86" s="449"/>
      <c r="E86" s="449"/>
      <c r="F86" s="449"/>
      <c r="G86" s="447" t="s">
        <v>660</v>
      </c>
      <c r="H86" s="447" t="s">
        <v>661</v>
      </c>
      <c r="I86" s="455"/>
    </row>
    <row r="87" ht="19.5" customHeight="1">
      <c r="A87" s="436"/>
      <c r="B87" s="436"/>
      <c r="C87" s="449"/>
      <c r="D87" s="449"/>
      <c r="E87" s="450"/>
      <c r="F87" s="450"/>
      <c r="G87" s="447" t="s">
        <v>662</v>
      </c>
      <c r="H87" s="447" t="s">
        <v>663</v>
      </c>
      <c r="I87" s="455"/>
    </row>
    <row r="88" ht="19.5" customHeight="1">
      <c r="A88" s="436"/>
      <c r="B88" s="436"/>
      <c r="C88" s="449"/>
      <c r="D88" s="449"/>
      <c r="E88" s="453" t="s">
        <v>664</v>
      </c>
      <c r="F88" s="454" t="s">
        <v>665</v>
      </c>
      <c r="G88" s="447" t="s">
        <v>631</v>
      </c>
      <c r="H88" s="447" t="s">
        <v>631</v>
      </c>
      <c r="I88" s="455"/>
    </row>
    <row r="89" ht="19.5" customHeight="1">
      <c r="A89" s="436"/>
      <c r="B89" s="436"/>
      <c r="C89" s="450"/>
      <c r="D89" s="450"/>
      <c r="E89" s="453" t="s">
        <v>666</v>
      </c>
      <c r="F89" s="454" t="s">
        <v>667</v>
      </c>
      <c r="G89" s="447" t="s">
        <v>631</v>
      </c>
      <c r="H89" s="447" t="s">
        <v>631</v>
      </c>
      <c r="I89" s="455"/>
    </row>
  </sheetData>
  <mergeCells count="43">
    <mergeCell ref="E9:E10"/>
    <mergeCell ref="F9:F10"/>
    <mergeCell ref="C4:D4"/>
    <mergeCell ref="E4:F4"/>
    <mergeCell ref="G4:H4"/>
    <mergeCell ref="C5:C12"/>
    <mergeCell ref="D5:D12"/>
    <mergeCell ref="E5:E8"/>
    <mergeCell ref="F5:F8"/>
    <mergeCell ref="E11:E12"/>
    <mergeCell ref="F11:F12"/>
    <mergeCell ref="D13:D27"/>
    <mergeCell ref="E13:E25"/>
    <mergeCell ref="F13:F25"/>
    <mergeCell ref="E26:E27"/>
    <mergeCell ref="F26:F27"/>
    <mergeCell ref="E28:E32"/>
    <mergeCell ref="F28:F32"/>
    <mergeCell ref="E33:E35"/>
    <mergeCell ref="F33:F35"/>
    <mergeCell ref="E36:E48"/>
    <mergeCell ref="F36:F48"/>
    <mergeCell ref="F49:F50"/>
    <mergeCell ref="C61:C89"/>
    <mergeCell ref="D61:D89"/>
    <mergeCell ref="C13:C27"/>
    <mergeCell ref="C28:C35"/>
    <mergeCell ref="D28:D35"/>
    <mergeCell ref="C36:C50"/>
    <mergeCell ref="D36:D50"/>
    <mergeCell ref="C51:C60"/>
    <mergeCell ref="D51:D60"/>
    <mergeCell ref="E76:E84"/>
    <mergeCell ref="F76:F84"/>
    <mergeCell ref="E85:E87"/>
    <mergeCell ref="F85:F87"/>
    <mergeCell ref="E49:E50"/>
    <mergeCell ref="E51:E58"/>
    <mergeCell ref="F51:F58"/>
    <mergeCell ref="E59:E60"/>
    <mergeCell ref="F59:F60"/>
    <mergeCell ref="E61:E72"/>
    <mergeCell ref="F61:F72"/>
  </mergeCells>
  <printOptions/>
  <pageMargins bottom="0.75" footer="0.0" header="0.0" left="0.7" right="0.7" top="0.75"/>
  <pageSetup orientation="portrait"/>
  <drawing r:id="rId2"/>
  <legacyDrawing r:id="rId3"/>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F3F3F"/>
    <pageSetUpPr/>
  </sheetPr>
  <sheetViews>
    <sheetView workbookViewId="0"/>
  </sheetViews>
  <sheetFormatPr customHeight="1" defaultColWidth="12.63" defaultRowHeight="15.0"/>
  <cols>
    <col customWidth="1" min="1" max="1" width="3.88"/>
    <col customWidth="1" min="2" max="2" width="18.13"/>
    <col customWidth="1" min="3" max="3" width="53.75"/>
    <col customWidth="1" min="4" max="4" width="9.88"/>
    <col customWidth="1" min="5" max="5" width="7.75"/>
  </cols>
  <sheetData>
    <row r="2">
      <c r="B2" s="456" t="s">
        <v>668</v>
      </c>
    </row>
    <row r="4">
      <c r="B4" s="457" t="s">
        <v>669</v>
      </c>
      <c r="C4" s="457" t="s">
        <v>670</v>
      </c>
      <c r="D4" s="457" t="s">
        <v>404</v>
      </c>
    </row>
    <row r="5">
      <c r="B5" s="458" t="s">
        <v>671</v>
      </c>
      <c r="C5" s="458" t="s">
        <v>672</v>
      </c>
      <c r="D5" s="458" t="s">
        <v>673</v>
      </c>
    </row>
    <row r="6">
      <c r="B6" s="458" t="s">
        <v>561</v>
      </c>
      <c r="C6" s="458" t="s">
        <v>674</v>
      </c>
      <c r="D6" s="458" t="s">
        <v>675</v>
      </c>
    </row>
    <row r="7">
      <c r="B7" s="458" t="s">
        <v>562</v>
      </c>
      <c r="C7" s="458" t="s">
        <v>676</v>
      </c>
      <c r="D7" s="458" t="s">
        <v>677</v>
      </c>
    </row>
    <row r="8">
      <c r="B8" s="458" t="s">
        <v>563</v>
      </c>
      <c r="C8" s="458" t="s">
        <v>678</v>
      </c>
      <c r="D8" s="458" t="s">
        <v>679</v>
      </c>
    </row>
    <row r="9">
      <c r="B9" s="458" t="s">
        <v>564</v>
      </c>
      <c r="C9" s="458" t="s">
        <v>511</v>
      </c>
      <c r="D9" s="458" t="s">
        <v>680</v>
      </c>
    </row>
    <row r="10">
      <c r="B10" s="458" t="s">
        <v>241</v>
      </c>
      <c r="C10" s="458" t="s">
        <v>681</v>
      </c>
      <c r="D10" s="458" t="s">
        <v>247</v>
      </c>
    </row>
    <row r="11">
      <c r="B11" s="458" t="s">
        <v>565</v>
      </c>
      <c r="C11" s="458" t="s">
        <v>682</v>
      </c>
      <c r="D11" s="458" t="s">
        <v>444</v>
      </c>
    </row>
    <row r="12">
      <c r="B12" s="458" t="s">
        <v>566</v>
      </c>
      <c r="C12" s="458" t="s">
        <v>683</v>
      </c>
      <c r="D12" s="458" t="s">
        <v>684</v>
      </c>
    </row>
    <row r="13">
      <c r="B13" s="458" t="s">
        <v>567</v>
      </c>
      <c r="C13" s="458" t="s">
        <v>685</v>
      </c>
      <c r="D13" s="458" t="s">
        <v>686</v>
      </c>
    </row>
    <row r="14">
      <c r="B14" s="458" t="s">
        <v>231</v>
      </c>
      <c r="C14" s="458" t="s">
        <v>687</v>
      </c>
      <c r="D14" s="458" t="s">
        <v>428</v>
      </c>
    </row>
    <row r="15">
      <c r="B15" s="458" t="s">
        <v>568</v>
      </c>
      <c r="C15" s="458" t="s">
        <v>688</v>
      </c>
      <c r="D15" s="458" t="s">
        <v>689</v>
      </c>
    </row>
    <row r="16">
      <c r="B16" s="458" t="s">
        <v>569</v>
      </c>
      <c r="C16" s="458" t="s">
        <v>690</v>
      </c>
      <c r="D16" s="458" t="s">
        <v>691</v>
      </c>
    </row>
    <row r="17">
      <c r="B17" s="458" t="s">
        <v>570</v>
      </c>
      <c r="C17" s="458" t="s">
        <v>692</v>
      </c>
      <c r="D17" s="458" t="s">
        <v>693</v>
      </c>
    </row>
    <row r="18">
      <c r="B18" s="458" t="s">
        <v>694</v>
      </c>
      <c r="C18" s="458" t="s">
        <v>695</v>
      </c>
      <c r="D18" s="458" t="s">
        <v>696</v>
      </c>
    </row>
  </sheetData>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75"/>
    <col customWidth="1" min="2" max="2" width="13.0"/>
    <col customWidth="1" min="3" max="3" width="7.75"/>
    <col customWidth="1" min="4" max="4" width="27.25"/>
    <col customWidth="1" min="5" max="26" width="7.75"/>
  </cols>
  <sheetData>
    <row r="5">
      <c r="B5" s="459" t="s">
        <v>697</v>
      </c>
      <c r="D5" s="459" t="s">
        <v>151</v>
      </c>
      <c r="F5" s="460" t="s">
        <v>698</v>
      </c>
    </row>
    <row r="6">
      <c r="B6" s="461" t="s">
        <v>125</v>
      </c>
      <c r="D6" s="461" t="s">
        <v>125</v>
      </c>
      <c r="F6" s="462" t="s">
        <v>125</v>
      </c>
    </row>
    <row r="7">
      <c r="B7" s="463" t="s">
        <v>480</v>
      </c>
      <c r="D7" s="464" t="s">
        <v>152</v>
      </c>
      <c r="E7" s="67"/>
      <c r="F7" s="462" t="s">
        <v>673</v>
      </c>
    </row>
    <row r="8">
      <c r="B8" s="463" t="s">
        <v>482</v>
      </c>
      <c r="D8" s="464" t="s">
        <v>154</v>
      </c>
      <c r="E8" s="67"/>
      <c r="F8" s="462" t="s">
        <v>675</v>
      </c>
    </row>
    <row r="9">
      <c r="B9" s="463" t="s">
        <v>484</v>
      </c>
      <c r="D9" s="464" t="s">
        <v>155</v>
      </c>
      <c r="E9" s="67"/>
      <c r="F9" s="462" t="s">
        <v>677</v>
      </c>
    </row>
    <row r="10">
      <c r="B10" s="463" t="s">
        <v>486</v>
      </c>
      <c r="D10" s="464" t="s">
        <v>156</v>
      </c>
      <c r="E10" s="67"/>
      <c r="F10" s="462" t="s">
        <v>679</v>
      </c>
    </row>
    <row r="11">
      <c r="B11" s="463" t="s">
        <v>490</v>
      </c>
      <c r="D11" s="464" t="s">
        <v>157</v>
      </c>
      <c r="E11" s="67"/>
      <c r="F11" s="462" t="s">
        <v>680</v>
      </c>
    </row>
    <row r="12">
      <c r="B12" s="463" t="s">
        <v>492</v>
      </c>
      <c r="D12" s="465" t="s">
        <v>158</v>
      </c>
      <c r="E12" s="57"/>
      <c r="F12" s="462" t="s">
        <v>247</v>
      </c>
    </row>
    <row r="13">
      <c r="B13" s="463" t="s">
        <v>496</v>
      </c>
      <c r="D13" s="464" t="s">
        <v>159</v>
      </c>
      <c r="E13" s="67"/>
      <c r="F13" s="462" t="s">
        <v>444</v>
      </c>
    </row>
    <row r="14">
      <c r="B14" s="463" t="s">
        <v>498</v>
      </c>
      <c r="F14" s="462" t="s">
        <v>684</v>
      </c>
    </row>
    <row r="15">
      <c r="B15" s="466" t="s">
        <v>699</v>
      </c>
      <c r="F15" s="462" t="s">
        <v>686</v>
      </c>
    </row>
    <row r="16">
      <c r="B16" s="466" t="s">
        <v>700</v>
      </c>
      <c r="F16" s="462" t="s">
        <v>428</v>
      </c>
    </row>
    <row r="17">
      <c r="B17" s="466" t="s">
        <v>701</v>
      </c>
      <c r="F17" s="462" t="s">
        <v>689</v>
      </c>
    </row>
    <row r="18">
      <c r="B18" s="466" t="s">
        <v>702</v>
      </c>
      <c r="F18" s="462" t="s">
        <v>691</v>
      </c>
    </row>
    <row r="19">
      <c r="B19" s="466" t="s">
        <v>703</v>
      </c>
      <c r="F19" s="462" t="s">
        <v>693</v>
      </c>
    </row>
    <row r="20">
      <c r="B20" s="466" t="s">
        <v>704</v>
      </c>
      <c r="F20" s="462" t="s">
        <v>696</v>
      </c>
    </row>
    <row r="21" ht="15.75" customHeight="1">
      <c r="B21" s="466" t="s">
        <v>705</v>
      </c>
      <c r="F21" s="467"/>
    </row>
    <row r="22" ht="15.75" customHeight="1">
      <c r="B22" s="466" t="s">
        <v>706</v>
      </c>
    </row>
    <row r="23" ht="15.75" customHeight="1">
      <c r="B23" s="466" t="s">
        <v>707</v>
      </c>
    </row>
    <row r="24" ht="15.75" customHeight="1">
      <c r="B24" s="466" t="s">
        <v>708</v>
      </c>
    </row>
    <row r="25" ht="15.75" customHeight="1">
      <c r="B25" s="466" t="s">
        <v>709</v>
      </c>
    </row>
    <row r="26" ht="15.75" customHeight="1">
      <c r="B26" s="466" t="s">
        <v>710</v>
      </c>
    </row>
    <row r="27" ht="15.75" customHeight="1">
      <c r="B27" s="466" t="s">
        <v>711</v>
      </c>
    </row>
    <row r="28" ht="15.75" customHeight="1">
      <c r="B28" s="466" t="s">
        <v>712</v>
      </c>
    </row>
    <row r="29" ht="15.75" customHeight="1">
      <c r="B29" s="466" t="s">
        <v>713</v>
      </c>
    </row>
    <row r="30" ht="15.75" customHeight="1">
      <c r="B30" s="466" t="s">
        <v>714</v>
      </c>
    </row>
    <row r="31" ht="15.75" customHeight="1">
      <c r="B31" s="466" t="s">
        <v>715</v>
      </c>
    </row>
    <row r="32" ht="15.75" customHeight="1">
      <c r="B32" s="466" t="s">
        <v>716</v>
      </c>
    </row>
    <row r="33" ht="15.75" customHeight="1">
      <c r="B33" s="466" t="s">
        <v>717</v>
      </c>
    </row>
    <row r="34" ht="15.75" customHeight="1">
      <c r="B34" s="466" t="s">
        <v>718</v>
      </c>
    </row>
    <row r="35" ht="15.75" customHeight="1">
      <c r="B35" s="466" t="s">
        <v>719</v>
      </c>
    </row>
    <row r="36" ht="15.75" customHeight="1">
      <c r="B36" s="466" t="s">
        <v>720</v>
      </c>
    </row>
    <row r="37" ht="15.75" customHeight="1">
      <c r="B37" s="466" t="s">
        <v>721</v>
      </c>
    </row>
    <row r="38" ht="15.75" customHeight="1">
      <c r="B38" s="466" t="s">
        <v>722</v>
      </c>
    </row>
    <row r="39" ht="15.75" customHeight="1">
      <c r="B39" s="466" t="s">
        <v>723</v>
      </c>
    </row>
    <row r="40" ht="15.75" customHeight="1">
      <c r="B40" s="466" t="s">
        <v>724</v>
      </c>
    </row>
    <row r="41" ht="15.75" customHeight="1">
      <c r="B41" s="466" t="s">
        <v>725</v>
      </c>
    </row>
    <row r="42" ht="15.75" customHeight="1">
      <c r="B42" s="466" t="s">
        <v>726</v>
      </c>
    </row>
    <row r="43" ht="15.75" customHeight="1">
      <c r="B43" s="466" t="s">
        <v>727</v>
      </c>
    </row>
    <row r="44" ht="15.75" customHeight="1">
      <c r="B44" s="466" t="s">
        <v>728</v>
      </c>
    </row>
    <row r="45" ht="15.75" customHeight="1">
      <c r="B45" s="466" t="s">
        <v>729</v>
      </c>
    </row>
    <row r="46" ht="15.75" customHeight="1">
      <c r="B46" s="466" t="s">
        <v>730</v>
      </c>
    </row>
    <row r="47" ht="15.75" customHeight="1">
      <c r="B47" s="466" t="s">
        <v>731</v>
      </c>
    </row>
    <row r="48" ht="15.75" customHeight="1">
      <c r="B48" s="466" t="s">
        <v>732</v>
      </c>
    </row>
    <row r="49" ht="15.75" customHeight="1">
      <c r="B49" s="466" t="s">
        <v>733</v>
      </c>
    </row>
    <row r="50" ht="15.75" customHeight="1">
      <c r="B50" s="466" t="s">
        <v>734</v>
      </c>
    </row>
    <row r="51" ht="15.75" customHeight="1">
      <c r="B51" s="466" t="s">
        <v>735</v>
      </c>
    </row>
    <row r="52" ht="15.75" customHeight="1">
      <c r="B52" s="466" t="s">
        <v>736</v>
      </c>
    </row>
    <row r="53" ht="15.75" customHeight="1">
      <c r="B53" s="466" t="s">
        <v>737</v>
      </c>
    </row>
    <row r="54" ht="15.75" customHeight="1">
      <c r="B54" s="466" t="s">
        <v>738</v>
      </c>
    </row>
    <row r="55" ht="15.75" customHeight="1">
      <c r="B55" s="466" t="s">
        <v>739</v>
      </c>
    </row>
    <row r="56" ht="15.75" customHeight="1">
      <c r="B56" s="466" t="s">
        <v>740</v>
      </c>
    </row>
    <row r="57" ht="15.75" customHeight="1">
      <c r="B57" s="466" t="s">
        <v>741</v>
      </c>
    </row>
    <row r="58" ht="15.75" customHeight="1">
      <c r="B58" s="466" t="s">
        <v>742</v>
      </c>
    </row>
    <row r="59" ht="15.75" customHeight="1">
      <c r="B59" s="466" t="s">
        <v>743</v>
      </c>
    </row>
    <row r="60" ht="15.75" customHeight="1">
      <c r="B60" s="468" t="s">
        <v>595</v>
      </c>
    </row>
    <row r="61" ht="15.75" customHeight="1">
      <c r="B61" s="466" t="s">
        <v>744</v>
      </c>
    </row>
    <row r="62" ht="15.75" customHeight="1">
      <c r="B62" s="468" t="s">
        <v>601</v>
      </c>
    </row>
    <row r="63" ht="15.75" customHeight="1">
      <c r="B63" s="468" t="s">
        <v>264</v>
      </c>
    </row>
    <row r="64" ht="15.75" customHeight="1">
      <c r="B64" s="468" t="s">
        <v>608</v>
      </c>
    </row>
    <row r="65" ht="15.75" customHeight="1">
      <c r="B65" s="468" t="s">
        <v>610</v>
      </c>
    </row>
    <row r="66" ht="15.75" customHeight="1">
      <c r="B66" s="468" t="s">
        <v>234</v>
      </c>
    </row>
    <row r="67" ht="15.75" customHeight="1">
      <c r="B67" s="468" t="s">
        <v>613</v>
      </c>
    </row>
    <row r="68" ht="15.75" customHeight="1">
      <c r="B68" s="468" t="s">
        <v>615</v>
      </c>
    </row>
    <row r="69" ht="15.75" customHeight="1">
      <c r="B69" s="468" t="s">
        <v>617</v>
      </c>
    </row>
    <row r="70" ht="15.75" customHeight="1">
      <c r="B70" s="468" t="s">
        <v>619</v>
      </c>
    </row>
    <row r="71" ht="15.75" customHeight="1">
      <c r="B71" s="468" t="s">
        <v>621</v>
      </c>
    </row>
    <row r="72" ht="15.75" customHeight="1">
      <c r="B72" s="468" t="s">
        <v>623</v>
      </c>
    </row>
    <row r="73" ht="15.75" customHeight="1">
      <c r="B73" s="468" t="s">
        <v>625</v>
      </c>
    </row>
    <row r="74" ht="15.75" customHeight="1">
      <c r="B74" s="468" t="s">
        <v>627</v>
      </c>
    </row>
    <row r="75" ht="15.75" customHeight="1">
      <c r="B75" s="463" t="s">
        <v>638</v>
      </c>
    </row>
    <row r="76" ht="15.75" customHeight="1">
      <c r="B76" s="463" t="s">
        <v>640</v>
      </c>
    </row>
    <row r="77" ht="15.75" customHeight="1">
      <c r="B77" s="463" t="s">
        <v>642</v>
      </c>
    </row>
    <row r="78" ht="15.75" customHeight="1">
      <c r="B78" s="463" t="s">
        <v>644</v>
      </c>
    </row>
    <row r="79" ht="15.75" customHeight="1">
      <c r="B79" s="463" t="s">
        <v>646</v>
      </c>
    </row>
    <row r="80" ht="15.75" customHeight="1">
      <c r="B80" s="463" t="s">
        <v>648</v>
      </c>
    </row>
    <row r="81" ht="15.75" customHeight="1">
      <c r="B81" s="463" t="s">
        <v>650</v>
      </c>
    </row>
    <row r="82" ht="15.75" customHeight="1">
      <c r="B82" s="463" t="s">
        <v>652</v>
      </c>
    </row>
    <row r="83" ht="15.75" customHeight="1">
      <c r="B83" s="463" t="s">
        <v>654</v>
      </c>
    </row>
    <row r="84" ht="15.75" customHeight="1">
      <c r="B84" s="463" t="s">
        <v>658</v>
      </c>
    </row>
    <row r="85" ht="15.75" customHeight="1">
      <c r="B85" s="463" t="s">
        <v>660</v>
      </c>
    </row>
    <row r="86" ht="15.75" customHeight="1">
      <c r="B86" s="463" t="s">
        <v>662</v>
      </c>
    </row>
    <row r="87" ht="15.75" customHeight="1">
      <c r="B87" s="461" t="s">
        <v>673</v>
      </c>
    </row>
    <row r="88" ht="15.75" customHeight="1">
      <c r="B88" s="461" t="s">
        <v>675</v>
      </c>
    </row>
    <row r="89" ht="15.75" customHeight="1">
      <c r="B89" s="461" t="s">
        <v>677</v>
      </c>
    </row>
    <row r="90" ht="15.75" customHeight="1">
      <c r="B90" s="461" t="s">
        <v>679</v>
      </c>
    </row>
    <row r="91" ht="15.75" customHeight="1">
      <c r="B91" s="461" t="s">
        <v>680</v>
      </c>
    </row>
    <row r="92" ht="15.75" customHeight="1">
      <c r="B92" s="461" t="s">
        <v>247</v>
      </c>
    </row>
    <row r="93" ht="15.75" customHeight="1">
      <c r="B93" s="461" t="s">
        <v>444</v>
      </c>
    </row>
    <row r="94" ht="15.75" customHeight="1">
      <c r="B94" s="461" t="s">
        <v>684</v>
      </c>
    </row>
    <row r="95" ht="15.75" customHeight="1">
      <c r="B95" s="461" t="s">
        <v>686</v>
      </c>
    </row>
    <row r="96" ht="15.75" customHeight="1">
      <c r="B96" s="461" t="s">
        <v>428</v>
      </c>
    </row>
    <row r="97" ht="15.75" customHeight="1">
      <c r="B97" s="469" t="s">
        <v>689</v>
      </c>
    </row>
    <row r="98" ht="15.75" customHeight="1">
      <c r="B98" s="469" t="s">
        <v>691</v>
      </c>
    </row>
    <row r="99" ht="15.75" customHeight="1">
      <c r="B99" s="469" t="s">
        <v>693</v>
      </c>
    </row>
    <row r="100" ht="15.75" customHeight="1">
      <c r="B100" s="469" t="s">
        <v>696</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tableParts count="2">
    <tablePart r:id="rId4"/>
    <tablePart r:id="rId5"/>
  </tableParts>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75"/>
    <col customWidth="1" min="2" max="2" width="3.88"/>
    <col customWidth="1" min="3" max="6" width="19.38"/>
    <col customWidth="1" min="7" max="7" width="7.75"/>
    <col customWidth="1" min="8" max="12" width="12.13"/>
    <col customWidth="1" min="13" max="26" width="7.75"/>
  </cols>
  <sheetData>
    <row r="1">
      <c r="B1" s="128"/>
      <c r="C1" s="470"/>
      <c r="D1" s="470"/>
      <c r="E1" s="470"/>
      <c r="F1" s="470"/>
    </row>
    <row r="2">
      <c r="B2" s="471"/>
      <c r="C2" s="472" t="s">
        <v>253</v>
      </c>
      <c r="D2" s="472" t="s">
        <v>745</v>
      </c>
      <c r="E2" s="472" t="s">
        <v>38</v>
      </c>
      <c r="F2" s="472" t="s">
        <v>226</v>
      </c>
    </row>
    <row r="3">
      <c r="B3" s="135">
        <v>0.0</v>
      </c>
      <c r="C3" s="473" t="s">
        <v>125</v>
      </c>
      <c r="D3" s="135" t="s">
        <v>125</v>
      </c>
      <c r="E3" s="135" t="s">
        <v>125</v>
      </c>
      <c r="F3" s="135" t="s">
        <v>125</v>
      </c>
      <c r="H3" s="135" t="s">
        <v>125</v>
      </c>
      <c r="I3" s="474" t="s">
        <v>125</v>
      </c>
      <c r="J3" s="135" t="s">
        <v>125</v>
      </c>
      <c r="K3" s="135" t="s">
        <v>125</v>
      </c>
      <c r="L3" s="135" t="s">
        <v>125</v>
      </c>
    </row>
    <row r="4">
      <c r="B4" s="135">
        <v>1.0</v>
      </c>
      <c r="C4" s="475" t="str">
        <f>'(2) Facility List'!C5</f>
        <v/>
      </c>
      <c r="D4" s="476" t="s">
        <v>746</v>
      </c>
      <c r="E4" s="476" t="str">
        <f>'(3) Product Groups'!C8</f>
        <v/>
      </c>
      <c r="F4" s="476" t="str">
        <f>'(3) Product Groups'!O8</f>
        <v/>
      </c>
      <c r="H4" s="476" t="s">
        <v>747</v>
      </c>
      <c r="I4" s="238" t="s">
        <v>253</v>
      </c>
      <c r="J4" s="476">
        <v>2021.0</v>
      </c>
      <c r="K4" s="477">
        <v>0.5</v>
      </c>
      <c r="L4" s="477" t="s">
        <v>748</v>
      </c>
    </row>
    <row r="5">
      <c r="B5" s="135">
        <v>2.0</v>
      </c>
      <c r="C5" s="475" t="str">
        <f>'(2) Facility List'!C6</f>
        <v/>
      </c>
      <c r="D5" s="476" t="s">
        <v>749</v>
      </c>
      <c r="E5" s="476" t="str">
        <f>'(3) Product Groups'!C9</f>
        <v/>
      </c>
      <c r="F5" s="476" t="str">
        <f>'(3) Product Groups'!O9</f>
        <v/>
      </c>
      <c r="H5" s="476" t="s">
        <v>750</v>
      </c>
      <c r="I5" s="238" t="s">
        <v>751</v>
      </c>
      <c r="J5" s="476">
        <v>2022.0</v>
      </c>
      <c r="K5" s="477">
        <v>0.4</v>
      </c>
      <c r="L5" s="477" t="s">
        <v>752</v>
      </c>
    </row>
    <row r="6">
      <c r="B6" s="135">
        <v>3.0</v>
      </c>
      <c r="C6" s="475" t="str">
        <f>'(2) Facility List'!C7</f>
        <v/>
      </c>
      <c r="D6" s="476" t="s">
        <v>753</v>
      </c>
      <c r="E6" s="476" t="str">
        <f>'(3) Product Groups'!C10</f>
        <v/>
      </c>
      <c r="F6" s="476" t="str">
        <f>'(3) Product Groups'!O10</f>
        <v/>
      </c>
      <c r="H6" s="476" t="s">
        <v>754</v>
      </c>
      <c r="J6" s="476">
        <v>2023.0</v>
      </c>
      <c r="K6" s="477">
        <v>0.3</v>
      </c>
    </row>
    <row r="7">
      <c r="B7" s="135">
        <v>4.0</v>
      </c>
      <c r="C7" s="475" t="str">
        <f>'(2) Facility List'!C8</f>
        <v/>
      </c>
      <c r="D7" s="476" t="s">
        <v>755</v>
      </c>
      <c r="E7" s="476" t="str">
        <f>'(3) Product Groups'!C11</f>
        <v/>
      </c>
      <c r="F7" s="476" t="str">
        <f>'(3) Product Groups'!O11</f>
        <v/>
      </c>
      <c r="J7" s="476">
        <v>2024.0</v>
      </c>
      <c r="K7" s="477">
        <v>0.2</v>
      </c>
    </row>
    <row r="8">
      <c r="B8" s="135">
        <v>5.0</v>
      </c>
      <c r="C8" s="475" t="str">
        <f>'(2) Facility List'!C9</f>
        <v/>
      </c>
      <c r="D8" s="476" t="s">
        <v>756</v>
      </c>
      <c r="E8" s="476" t="str">
        <f>'(3) Product Groups'!C12</f>
        <v/>
      </c>
      <c r="F8" s="476" t="str">
        <f>'(3) Product Groups'!O12</f>
        <v/>
      </c>
      <c r="J8" s="476">
        <v>2025.0</v>
      </c>
      <c r="K8" s="477">
        <v>0.1</v>
      </c>
    </row>
    <row r="9">
      <c r="B9" s="135">
        <v>6.0</v>
      </c>
      <c r="C9" s="475" t="str">
        <f>'(2) Facility List'!C10</f>
        <v/>
      </c>
      <c r="D9" s="476"/>
      <c r="E9" s="476" t="str">
        <f>'(3) Product Groups'!C13</f>
        <v/>
      </c>
      <c r="F9" s="476" t="str">
        <f>'(3) Product Groups'!O13</f>
        <v/>
      </c>
    </row>
    <row r="10">
      <c r="B10" s="135">
        <v>7.0</v>
      </c>
      <c r="C10" s="475" t="str">
        <f>'(2) Facility List'!C11</f>
        <v/>
      </c>
      <c r="D10" s="476"/>
      <c r="E10" s="476" t="str">
        <f>'(3) Product Groups'!C14</f>
        <v/>
      </c>
      <c r="F10" s="476" t="str">
        <f>'(3) Product Groups'!O14</f>
        <v/>
      </c>
    </row>
    <row r="11">
      <c r="B11" s="135">
        <v>8.0</v>
      </c>
      <c r="C11" s="475" t="str">
        <f>'(2) Facility List'!C12</f>
        <v/>
      </c>
      <c r="D11" s="476"/>
      <c r="E11" s="476" t="str">
        <f>'(3) Product Groups'!C15</f>
        <v/>
      </c>
      <c r="F11" s="476" t="str">
        <f>'(3) Product Groups'!O15</f>
        <v/>
      </c>
    </row>
    <row r="12">
      <c r="B12" s="135">
        <v>9.0</v>
      </c>
      <c r="C12" s="475" t="str">
        <f>'(2) Facility List'!C13</f>
        <v/>
      </c>
      <c r="D12" s="476"/>
      <c r="E12" s="476" t="str">
        <f>'(3) Product Groups'!C16</f>
        <v/>
      </c>
      <c r="F12" s="476" t="str">
        <f>'(3) Product Groups'!O16</f>
        <v/>
      </c>
      <c r="H12" s="478" t="s">
        <v>384</v>
      </c>
    </row>
    <row r="13">
      <c r="B13" s="135">
        <v>10.0</v>
      </c>
      <c r="C13" s="475" t="str">
        <f>'(2) Facility List'!C14</f>
        <v/>
      </c>
      <c r="D13" s="476"/>
      <c r="E13" s="476" t="str">
        <f>'(3) Product Groups'!C17</f>
        <v/>
      </c>
      <c r="F13" s="476" t="str">
        <f>'(3) Product Groups'!O17</f>
        <v/>
      </c>
      <c r="H13" s="479" t="s">
        <v>38</v>
      </c>
      <c r="I13" s="479"/>
      <c r="J13" s="479"/>
      <c r="K13" s="479"/>
      <c r="L13" s="479"/>
    </row>
    <row r="14">
      <c r="B14" s="135">
        <v>11.0</v>
      </c>
      <c r="C14" s="475" t="str">
        <f>'(2) Facility List'!C15</f>
        <v/>
      </c>
      <c r="D14" s="476"/>
      <c r="E14" s="476" t="str">
        <f>'(3) Product Groups'!C18</f>
        <v/>
      </c>
      <c r="F14" s="476" t="str">
        <f>'(3) Product Groups'!O18</f>
        <v/>
      </c>
      <c r="H14" s="480" t="s">
        <v>125</v>
      </c>
    </row>
    <row r="15">
      <c r="B15" s="135">
        <v>12.0</v>
      </c>
      <c r="C15" s="475" t="str">
        <f>'(2) Facility List'!C16</f>
        <v/>
      </c>
      <c r="D15" s="476"/>
      <c r="E15" s="476" t="str">
        <f>'(3) Product Groups'!C19</f>
        <v/>
      </c>
      <c r="F15" s="476" t="str">
        <f>'(3) Product Groups'!O19</f>
        <v/>
      </c>
      <c r="H15" s="175" t="s">
        <v>228</v>
      </c>
    </row>
    <row r="16">
      <c r="B16" s="135">
        <v>13.0</v>
      </c>
      <c r="C16" s="475" t="str">
        <f>'(2) Facility List'!C17</f>
        <v/>
      </c>
      <c r="D16" s="476"/>
      <c r="E16" s="476" t="str">
        <f>'(3) Product Groups'!C20</f>
        <v/>
      </c>
      <c r="F16" s="476" t="str">
        <f>'(3) Product Groups'!O20</f>
        <v/>
      </c>
      <c r="H16" s="198" t="s">
        <v>237</v>
      </c>
    </row>
    <row r="17">
      <c r="B17" s="135">
        <v>14.0</v>
      </c>
      <c r="C17" s="475" t="str">
        <f>'(2) Facility List'!C18</f>
        <v/>
      </c>
      <c r="D17" s="476"/>
      <c r="E17" s="476" t="str">
        <f>'(3) Product Groups'!C21</f>
        <v/>
      </c>
      <c r="F17" s="476" t="str">
        <f>'(3) Product Groups'!O21</f>
        <v/>
      </c>
      <c r="H17" s="175" t="s">
        <v>237</v>
      </c>
    </row>
    <row r="18">
      <c r="B18" s="135">
        <v>15.0</v>
      </c>
      <c r="C18" s="475" t="str">
        <f>'(2) Facility List'!C19</f>
        <v/>
      </c>
      <c r="D18" s="476"/>
      <c r="E18" s="476" t="str">
        <f>'(3) Product Groups'!C22</f>
        <v/>
      </c>
      <c r="F18" s="476" t="str">
        <f>'(3) Product Groups'!O22</f>
        <v/>
      </c>
    </row>
    <row r="19">
      <c r="B19" s="135">
        <v>16.0</v>
      </c>
      <c r="C19" s="475" t="str">
        <f>'(2) Facility List'!C20</f>
        <v/>
      </c>
      <c r="D19" s="476"/>
      <c r="E19" s="476" t="str">
        <f>'(3) Product Groups'!C23</f>
        <v/>
      </c>
      <c r="F19" s="476" t="str">
        <f>'(3) Product Groups'!O23</f>
        <v/>
      </c>
    </row>
    <row r="20">
      <c r="B20" s="135">
        <v>17.0</v>
      </c>
      <c r="C20" s="475" t="str">
        <f>'(2) Facility List'!C21</f>
        <v/>
      </c>
      <c r="D20" s="476"/>
      <c r="E20" s="476" t="str">
        <f>'(3) Product Groups'!C24</f>
        <v/>
      </c>
      <c r="F20" s="476" t="str">
        <f>'(3) Product Groups'!O24</f>
        <v/>
      </c>
    </row>
    <row r="21" ht="15.75" customHeight="1">
      <c r="B21" s="135">
        <v>18.0</v>
      </c>
      <c r="C21" s="475" t="str">
        <f>'(2) Facility List'!C22</f>
        <v/>
      </c>
      <c r="D21" s="476"/>
      <c r="E21" s="476" t="str">
        <f>'(3) Product Groups'!C25</f>
        <v/>
      </c>
      <c r="F21" s="476" t="str">
        <f>'(3) Product Groups'!O25</f>
        <v/>
      </c>
    </row>
    <row r="22" ht="15.75" customHeight="1">
      <c r="B22" s="135">
        <v>19.0</v>
      </c>
      <c r="C22" s="475" t="str">
        <f>'(2) Facility List'!C23</f>
        <v/>
      </c>
      <c r="D22" s="476"/>
      <c r="E22" s="476" t="str">
        <f>'(3) Product Groups'!C26</f>
        <v/>
      </c>
      <c r="F22" s="476" t="str">
        <f>'(3) Product Groups'!O26</f>
        <v/>
      </c>
    </row>
    <row r="23" ht="15.75" customHeight="1">
      <c r="B23" s="135">
        <v>20.0</v>
      </c>
      <c r="C23" s="475" t="str">
        <f>'(2) Facility List'!C24</f>
        <v/>
      </c>
      <c r="D23" s="476"/>
      <c r="E23" s="476" t="str">
        <f>'(3) Product Groups'!C27</f>
        <v/>
      </c>
      <c r="F23" s="476" t="str">
        <f>'(3) Product Groups'!O27</f>
        <v/>
      </c>
    </row>
    <row r="24" ht="15.75" customHeight="1">
      <c r="C24" s="470"/>
      <c r="D24" s="470"/>
      <c r="E24" s="470"/>
      <c r="F24" s="470"/>
    </row>
    <row r="25" ht="15.75" customHeight="1">
      <c r="C25" s="470"/>
      <c r="D25" s="470"/>
      <c r="E25" s="470"/>
      <c r="F25" s="470"/>
    </row>
    <row r="26" ht="15.75" customHeight="1">
      <c r="C26" s="470"/>
      <c r="D26" s="470"/>
      <c r="E26" s="470"/>
      <c r="F26" s="470"/>
    </row>
    <row r="27" ht="15.75" customHeight="1">
      <c r="C27" s="470"/>
      <c r="D27" s="470"/>
      <c r="E27" s="470"/>
      <c r="F27" s="470"/>
    </row>
    <row r="28" ht="15.75" customHeight="1">
      <c r="C28" s="470"/>
      <c r="D28" s="470"/>
      <c r="E28" s="470"/>
      <c r="F28" s="470"/>
    </row>
    <row r="29" ht="15.75" customHeight="1">
      <c r="C29" s="470"/>
      <c r="D29" s="470"/>
      <c r="E29" s="470"/>
      <c r="F29" s="470"/>
    </row>
    <row r="30" ht="15.75" customHeight="1">
      <c r="C30" s="470"/>
      <c r="D30" s="470"/>
      <c r="E30" s="470"/>
      <c r="F30" s="470"/>
    </row>
    <row r="31" ht="15.75" customHeight="1">
      <c r="C31" s="470"/>
      <c r="D31" s="470"/>
      <c r="E31" s="470"/>
      <c r="F31" s="470"/>
    </row>
    <row r="32" ht="15.75" customHeight="1">
      <c r="C32" s="470"/>
      <c r="D32" s="470"/>
      <c r="E32" s="470"/>
      <c r="F32" s="470"/>
    </row>
    <row r="33" ht="15.75" customHeight="1">
      <c r="C33" s="470"/>
      <c r="D33" s="470"/>
      <c r="E33" s="470"/>
      <c r="F33" s="470"/>
    </row>
    <row r="34" ht="15.75" customHeight="1">
      <c r="C34" s="470"/>
      <c r="D34" s="470"/>
      <c r="E34" s="470"/>
      <c r="F34" s="470"/>
    </row>
    <row r="35" ht="15.75" customHeight="1">
      <c r="C35" s="470"/>
      <c r="D35" s="470"/>
      <c r="E35" s="470"/>
      <c r="F35" s="470"/>
    </row>
    <row r="36" ht="15.75" customHeight="1">
      <c r="C36" s="470"/>
      <c r="D36" s="470"/>
      <c r="E36" s="470"/>
      <c r="F36" s="470"/>
    </row>
    <row r="37" ht="15.75" customHeight="1">
      <c r="C37" s="470"/>
      <c r="D37" s="470"/>
      <c r="E37" s="470"/>
      <c r="F37" s="470"/>
    </row>
    <row r="38" ht="15.75" customHeight="1">
      <c r="C38" s="470"/>
      <c r="D38" s="470"/>
      <c r="E38" s="470"/>
      <c r="F38" s="470"/>
    </row>
    <row r="39" ht="15.75" customHeight="1">
      <c r="C39" s="470"/>
      <c r="D39" s="470"/>
      <c r="E39" s="470"/>
      <c r="F39" s="470"/>
    </row>
    <row r="40" ht="15.75" customHeight="1">
      <c r="C40" s="470"/>
      <c r="D40" s="470"/>
      <c r="E40" s="470"/>
      <c r="F40" s="470"/>
    </row>
    <row r="41" ht="15.75" customHeight="1">
      <c r="C41" s="470"/>
      <c r="D41" s="470"/>
      <c r="E41" s="470"/>
      <c r="F41" s="470"/>
    </row>
    <row r="42" ht="15.75" customHeight="1">
      <c r="C42" s="470"/>
      <c r="D42" s="470"/>
      <c r="E42" s="470"/>
      <c r="F42" s="470"/>
    </row>
    <row r="43" ht="15.75" customHeight="1">
      <c r="C43" s="470"/>
      <c r="D43" s="470"/>
      <c r="E43" s="470"/>
      <c r="F43" s="470"/>
    </row>
    <row r="44" ht="15.75" customHeight="1">
      <c r="C44" s="470"/>
      <c r="D44" s="470"/>
      <c r="E44" s="470"/>
      <c r="F44" s="470"/>
    </row>
    <row r="45" ht="15.75" customHeight="1">
      <c r="C45" s="470"/>
      <c r="D45" s="470"/>
      <c r="E45" s="470"/>
      <c r="F45" s="470"/>
    </row>
    <row r="46" ht="15.75" customHeight="1">
      <c r="C46" s="470"/>
      <c r="D46" s="470"/>
      <c r="E46" s="470"/>
      <c r="F46" s="470"/>
    </row>
    <row r="47" ht="15.75" customHeight="1">
      <c r="C47" s="470"/>
      <c r="D47" s="470"/>
      <c r="E47" s="470"/>
      <c r="F47" s="470"/>
    </row>
    <row r="48" ht="15.75" customHeight="1">
      <c r="C48" s="470"/>
      <c r="D48" s="470"/>
      <c r="E48" s="470"/>
      <c r="F48" s="470"/>
    </row>
    <row r="49" ht="15.75" customHeight="1">
      <c r="C49" s="470"/>
      <c r="D49" s="470"/>
      <c r="E49" s="470"/>
      <c r="F49" s="470"/>
    </row>
    <row r="50" ht="15.75" customHeight="1">
      <c r="C50" s="470"/>
      <c r="D50" s="470"/>
      <c r="E50" s="470"/>
      <c r="F50" s="470"/>
    </row>
    <row r="51" ht="15.75" customHeight="1">
      <c r="C51" s="470"/>
      <c r="D51" s="470"/>
      <c r="E51" s="470"/>
      <c r="F51" s="470"/>
    </row>
    <row r="52" ht="15.75" customHeight="1">
      <c r="C52" s="470"/>
      <c r="D52" s="470"/>
      <c r="E52" s="470"/>
      <c r="F52" s="470"/>
    </row>
    <row r="53" ht="15.75" customHeight="1">
      <c r="C53" s="470"/>
      <c r="D53" s="470"/>
      <c r="E53" s="470"/>
      <c r="F53" s="470"/>
    </row>
    <row r="54" ht="15.75" customHeight="1">
      <c r="C54" s="470"/>
      <c r="D54" s="470"/>
      <c r="E54" s="470"/>
      <c r="F54" s="470"/>
    </row>
    <row r="55" ht="15.75" customHeight="1">
      <c r="C55" s="470"/>
      <c r="D55" s="470"/>
      <c r="E55" s="470"/>
      <c r="F55" s="470"/>
    </row>
    <row r="56" ht="15.75" customHeight="1">
      <c r="C56" s="470"/>
      <c r="D56" s="470"/>
      <c r="E56" s="470"/>
      <c r="F56" s="470"/>
    </row>
    <row r="57" ht="15.75" customHeight="1">
      <c r="C57" s="470"/>
      <c r="D57" s="470"/>
      <c r="E57" s="470"/>
      <c r="F57" s="470"/>
    </row>
    <row r="58" ht="15.75" customHeight="1">
      <c r="C58" s="470"/>
      <c r="D58" s="470"/>
      <c r="E58" s="470"/>
      <c r="F58" s="470"/>
    </row>
    <row r="59" ht="15.75" customHeight="1">
      <c r="C59" s="470"/>
      <c r="D59" s="470"/>
      <c r="E59" s="470"/>
      <c r="F59" s="470"/>
    </row>
    <row r="60" ht="15.75" customHeight="1">
      <c r="C60" s="470"/>
      <c r="D60" s="470"/>
      <c r="E60" s="470"/>
      <c r="F60" s="470"/>
    </row>
    <row r="61" ht="15.75" customHeight="1">
      <c r="C61" s="470"/>
      <c r="D61" s="470"/>
      <c r="E61" s="470"/>
      <c r="F61" s="470"/>
    </row>
    <row r="62" ht="15.75" customHeight="1">
      <c r="C62" s="470"/>
      <c r="D62" s="470"/>
      <c r="E62" s="470"/>
      <c r="F62" s="470"/>
    </row>
    <row r="63" ht="15.75" customHeight="1">
      <c r="C63" s="470"/>
      <c r="D63" s="470"/>
      <c r="E63" s="470"/>
      <c r="F63" s="470"/>
    </row>
    <row r="64" ht="15.75" customHeight="1">
      <c r="C64" s="470"/>
      <c r="D64" s="470"/>
      <c r="E64" s="470"/>
      <c r="F64" s="470"/>
    </row>
    <row r="65" ht="15.75" customHeight="1">
      <c r="C65" s="470"/>
      <c r="D65" s="470"/>
      <c r="E65" s="470"/>
      <c r="F65" s="470"/>
    </row>
    <row r="66" ht="15.75" customHeight="1">
      <c r="C66" s="470"/>
      <c r="D66" s="470"/>
      <c r="E66" s="470"/>
      <c r="F66" s="470"/>
    </row>
    <row r="67" ht="15.75" customHeight="1">
      <c r="C67" s="470"/>
      <c r="D67" s="470"/>
      <c r="E67" s="470"/>
      <c r="F67" s="470"/>
    </row>
    <row r="68" ht="15.75" customHeight="1">
      <c r="C68" s="470"/>
      <c r="D68" s="470"/>
      <c r="E68" s="470"/>
      <c r="F68" s="470"/>
    </row>
    <row r="69" ht="15.75" customHeight="1">
      <c r="C69" s="470"/>
      <c r="D69" s="470"/>
      <c r="E69" s="470"/>
      <c r="F69" s="470"/>
    </row>
    <row r="70" ht="15.75" customHeight="1">
      <c r="C70" s="470"/>
      <c r="D70" s="470"/>
      <c r="E70" s="470"/>
      <c r="F70" s="470"/>
    </row>
    <row r="71" ht="15.75" customHeight="1">
      <c r="C71" s="470"/>
      <c r="D71" s="470"/>
      <c r="E71" s="470"/>
      <c r="F71" s="470"/>
    </row>
    <row r="72" ht="15.75" customHeight="1">
      <c r="C72" s="470"/>
      <c r="D72" s="470"/>
      <c r="E72" s="470"/>
      <c r="F72" s="470"/>
    </row>
    <row r="73" ht="15.75" customHeight="1">
      <c r="C73" s="470"/>
      <c r="D73" s="470"/>
      <c r="E73" s="470"/>
      <c r="F73" s="470"/>
    </row>
    <row r="74" ht="15.75" customHeight="1">
      <c r="C74" s="470"/>
      <c r="D74" s="470"/>
      <c r="E74" s="470"/>
      <c r="F74" s="470"/>
    </row>
    <row r="75" ht="15.75" customHeight="1">
      <c r="C75" s="470"/>
      <c r="D75" s="470"/>
      <c r="E75" s="470"/>
      <c r="F75" s="470"/>
    </row>
    <row r="76" ht="15.75" customHeight="1">
      <c r="C76" s="470"/>
      <c r="D76" s="470"/>
      <c r="E76" s="470"/>
      <c r="F76" s="470"/>
    </row>
    <row r="77" ht="15.75" customHeight="1">
      <c r="C77" s="470"/>
      <c r="D77" s="470"/>
      <c r="E77" s="470"/>
      <c r="F77" s="470"/>
    </row>
    <row r="78" ht="15.75" customHeight="1">
      <c r="C78" s="470"/>
      <c r="D78" s="470"/>
      <c r="E78" s="470"/>
      <c r="F78" s="470"/>
    </row>
    <row r="79" ht="15.75" customHeight="1">
      <c r="C79" s="470"/>
      <c r="D79" s="470"/>
      <c r="E79" s="470"/>
      <c r="F79" s="470"/>
    </row>
    <row r="80" ht="15.75" customHeight="1">
      <c r="C80" s="470"/>
      <c r="D80" s="470"/>
      <c r="E80" s="470"/>
      <c r="F80" s="470"/>
    </row>
    <row r="81" ht="15.75" customHeight="1">
      <c r="C81" s="470"/>
      <c r="D81" s="470"/>
      <c r="E81" s="470"/>
      <c r="F81" s="470"/>
    </row>
    <row r="82" ht="15.75" customHeight="1">
      <c r="C82" s="470"/>
      <c r="D82" s="470"/>
      <c r="E82" s="470"/>
      <c r="F82" s="470"/>
    </row>
    <row r="83" ht="15.75" customHeight="1">
      <c r="C83" s="470"/>
      <c r="D83" s="470"/>
      <c r="E83" s="470"/>
      <c r="F83" s="470"/>
    </row>
    <row r="84" ht="15.75" customHeight="1">
      <c r="C84" s="470"/>
      <c r="D84" s="470"/>
      <c r="E84" s="470"/>
      <c r="F84" s="470"/>
    </row>
    <row r="85" ht="15.75" customHeight="1">
      <c r="C85" s="470"/>
      <c r="D85" s="470"/>
      <c r="E85" s="470"/>
      <c r="F85" s="470"/>
    </row>
    <row r="86" ht="15.75" customHeight="1">
      <c r="C86" s="470"/>
      <c r="D86" s="470"/>
      <c r="E86" s="470"/>
      <c r="F86" s="470"/>
    </row>
    <row r="87" ht="15.75" customHeight="1">
      <c r="C87" s="470"/>
      <c r="D87" s="470"/>
      <c r="E87" s="470"/>
      <c r="F87" s="470"/>
    </row>
    <row r="88" ht="15.75" customHeight="1">
      <c r="C88" s="470"/>
      <c r="D88" s="470"/>
      <c r="E88" s="470"/>
      <c r="F88" s="470"/>
    </row>
    <row r="89" ht="15.75" customHeight="1">
      <c r="C89" s="470"/>
      <c r="D89" s="470"/>
      <c r="E89" s="470"/>
      <c r="F89" s="470"/>
    </row>
    <row r="90" ht="15.75" customHeight="1">
      <c r="C90" s="470"/>
      <c r="D90" s="470"/>
      <c r="E90" s="470"/>
      <c r="F90" s="470"/>
    </row>
    <row r="91" ht="15.75" customHeight="1">
      <c r="C91" s="470"/>
      <c r="D91" s="470"/>
      <c r="E91" s="470"/>
      <c r="F91" s="470"/>
    </row>
    <row r="92" ht="15.75" customHeight="1">
      <c r="C92" s="470"/>
      <c r="D92" s="470"/>
      <c r="E92" s="470"/>
      <c r="F92" s="470"/>
    </row>
    <row r="93" ht="15.75" customHeight="1">
      <c r="C93" s="470"/>
      <c r="D93" s="470"/>
      <c r="E93" s="470"/>
      <c r="F93" s="470"/>
    </row>
    <row r="94" ht="15.75" customHeight="1">
      <c r="C94" s="470"/>
      <c r="D94" s="470"/>
      <c r="E94" s="470"/>
      <c r="F94" s="470"/>
    </row>
    <row r="95" ht="15.75" customHeight="1">
      <c r="C95" s="470"/>
      <c r="D95" s="470"/>
      <c r="E95" s="470"/>
      <c r="F95" s="470"/>
    </row>
    <row r="96" ht="15.75" customHeight="1">
      <c r="C96" s="470"/>
      <c r="D96" s="470"/>
      <c r="E96" s="470"/>
      <c r="F96" s="470"/>
    </row>
    <row r="97" ht="15.75" customHeight="1">
      <c r="C97" s="470"/>
      <c r="D97" s="470"/>
      <c r="E97" s="470"/>
      <c r="F97" s="470"/>
    </row>
    <row r="98" ht="15.75" customHeight="1">
      <c r="C98" s="470"/>
      <c r="D98" s="470"/>
      <c r="E98" s="470"/>
      <c r="F98" s="470"/>
    </row>
    <row r="99" ht="15.75" customHeight="1">
      <c r="C99" s="470"/>
      <c r="D99" s="470"/>
      <c r="E99" s="470"/>
      <c r="F99" s="470"/>
    </row>
    <row r="100" ht="15.75" customHeight="1">
      <c r="C100" s="470"/>
      <c r="D100" s="470"/>
      <c r="E100" s="470"/>
      <c r="F100" s="470"/>
    </row>
    <row r="101" ht="15.75" customHeight="1">
      <c r="C101" s="470"/>
      <c r="D101" s="470"/>
      <c r="E101" s="470"/>
      <c r="F101" s="470"/>
    </row>
    <row r="102" ht="15.75" customHeight="1">
      <c r="C102" s="470"/>
      <c r="D102" s="470"/>
      <c r="E102" s="470"/>
      <c r="F102" s="470"/>
    </row>
    <row r="103" ht="15.75" customHeight="1">
      <c r="C103" s="470"/>
      <c r="D103" s="470"/>
      <c r="E103" s="470"/>
      <c r="F103" s="470"/>
    </row>
    <row r="104" ht="15.75" customHeight="1">
      <c r="C104" s="470"/>
      <c r="D104" s="470"/>
      <c r="E104" s="470"/>
      <c r="F104" s="470"/>
    </row>
    <row r="105" ht="15.75" customHeight="1">
      <c r="C105" s="470"/>
      <c r="D105" s="470"/>
      <c r="E105" s="470"/>
      <c r="F105" s="470"/>
    </row>
    <row r="106" ht="15.75" customHeight="1">
      <c r="C106" s="470"/>
      <c r="D106" s="470"/>
      <c r="E106" s="470"/>
      <c r="F106" s="470"/>
    </row>
    <row r="107" ht="15.75" customHeight="1">
      <c r="C107" s="470"/>
      <c r="D107" s="470"/>
      <c r="E107" s="470"/>
      <c r="F107" s="470"/>
    </row>
    <row r="108" ht="15.75" customHeight="1">
      <c r="C108" s="470"/>
      <c r="D108" s="470"/>
      <c r="E108" s="470"/>
      <c r="F108" s="470"/>
    </row>
    <row r="109" ht="15.75" customHeight="1">
      <c r="C109" s="470"/>
      <c r="D109" s="470"/>
      <c r="E109" s="470"/>
      <c r="F109" s="470"/>
    </row>
    <row r="110" ht="15.75" customHeight="1">
      <c r="C110" s="470"/>
      <c r="D110" s="470"/>
      <c r="E110" s="470"/>
      <c r="F110" s="470"/>
    </row>
    <row r="111" ht="15.75" customHeight="1">
      <c r="C111" s="470"/>
      <c r="D111" s="470"/>
      <c r="E111" s="470"/>
      <c r="F111" s="470"/>
    </row>
    <row r="112" ht="15.75" customHeight="1">
      <c r="C112" s="470"/>
      <c r="D112" s="470"/>
      <c r="E112" s="470"/>
      <c r="F112" s="470"/>
    </row>
    <row r="113" ht="15.75" customHeight="1">
      <c r="C113" s="470"/>
      <c r="D113" s="470"/>
      <c r="E113" s="470"/>
      <c r="F113" s="470"/>
    </row>
    <row r="114" ht="15.75" customHeight="1">
      <c r="C114" s="470"/>
      <c r="D114" s="470"/>
      <c r="E114" s="470"/>
      <c r="F114" s="470"/>
    </row>
    <row r="115" ht="15.75" customHeight="1">
      <c r="C115" s="470"/>
      <c r="D115" s="470"/>
      <c r="E115" s="470"/>
      <c r="F115" s="470"/>
    </row>
    <row r="116" ht="15.75" customHeight="1">
      <c r="C116" s="470"/>
      <c r="D116" s="470"/>
      <c r="E116" s="470"/>
      <c r="F116" s="470"/>
    </row>
    <row r="117" ht="15.75" customHeight="1">
      <c r="C117" s="470"/>
      <c r="D117" s="470"/>
      <c r="E117" s="470"/>
      <c r="F117" s="470"/>
    </row>
    <row r="118" ht="15.75" customHeight="1">
      <c r="C118" s="470"/>
      <c r="D118" s="470"/>
      <c r="E118" s="470"/>
      <c r="F118" s="470"/>
    </row>
    <row r="119" ht="15.75" customHeight="1">
      <c r="C119" s="470"/>
      <c r="D119" s="470"/>
      <c r="E119" s="470"/>
      <c r="F119" s="470"/>
    </row>
    <row r="120" ht="15.75" customHeight="1">
      <c r="C120" s="470"/>
      <c r="D120" s="470"/>
      <c r="E120" s="470"/>
      <c r="F120" s="470"/>
    </row>
    <row r="121" ht="15.75" customHeight="1">
      <c r="C121" s="470"/>
      <c r="D121" s="470"/>
      <c r="E121" s="470"/>
      <c r="F121" s="470"/>
    </row>
    <row r="122" ht="15.75" customHeight="1">
      <c r="C122" s="470"/>
      <c r="D122" s="470"/>
      <c r="E122" s="470"/>
      <c r="F122" s="470"/>
    </row>
    <row r="123" ht="15.75" customHeight="1">
      <c r="C123" s="470"/>
      <c r="D123" s="470"/>
      <c r="E123" s="470"/>
      <c r="F123" s="470"/>
    </row>
    <row r="124" ht="15.75" customHeight="1">
      <c r="C124" s="470"/>
      <c r="D124" s="470"/>
      <c r="E124" s="470"/>
      <c r="F124" s="470"/>
    </row>
    <row r="125" ht="15.75" customHeight="1">
      <c r="C125" s="470"/>
      <c r="D125" s="470"/>
      <c r="E125" s="470"/>
      <c r="F125" s="470"/>
    </row>
    <row r="126" ht="15.75" customHeight="1">
      <c r="C126" s="470"/>
      <c r="D126" s="470"/>
      <c r="E126" s="470"/>
      <c r="F126" s="470"/>
    </row>
    <row r="127" ht="15.75" customHeight="1">
      <c r="C127" s="470"/>
      <c r="D127" s="470"/>
      <c r="E127" s="470"/>
      <c r="F127" s="470"/>
    </row>
    <row r="128" ht="15.75" customHeight="1">
      <c r="C128" s="470"/>
      <c r="D128" s="470"/>
      <c r="E128" s="470"/>
      <c r="F128" s="470"/>
    </row>
    <row r="129" ht="15.75" customHeight="1">
      <c r="C129" s="470"/>
      <c r="D129" s="470"/>
      <c r="E129" s="470"/>
      <c r="F129" s="470"/>
    </row>
    <row r="130" ht="15.75" customHeight="1">
      <c r="C130" s="470"/>
      <c r="D130" s="470"/>
      <c r="E130" s="470"/>
      <c r="F130" s="470"/>
    </row>
    <row r="131" ht="15.75" customHeight="1">
      <c r="C131" s="470"/>
      <c r="D131" s="470"/>
      <c r="E131" s="470"/>
      <c r="F131" s="470"/>
    </row>
    <row r="132" ht="15.75" customHeight="1">
      <c r="C132" s="470"/>
      <c r="D132" s="470"/>
      <c r="E132" s="470"/>
      <c r="F132" s="470"/>
    </row>
    <row r="133" ht="15.75" customHeight="1">
      <c r="C133" s="470"/>
      <c r="D133" s="470"/>
      <c r="E133" s="470"/>
      <c r="F133" s="470"/>
    </row>
    <row r="134" ht="15.75" customHeight="1">
      <c r="C134" s="470"/>
      <c r="D134" s="470"/>
      <c r="E134" s="470"/>
      <c r="F134" s="470"/>
    </row>
    <row r="135" ht="15.75" customHeight="1">
      <c r="C135" s="470"/>
      <c r="D135" s="470"/>
      <c r="E135" s="470"/>
      <c r="F135" s="470"/>
    </row>
    <row r="136" ht="15.75" customHeight="1">
      <c r="C136" s="470"/>
      <c r="D136" s="470"/>
      <c r="E136" s="470"/>
      <c r="F136" s="470"/>
    </row>
    <row r="137" ht="15.75" customHeight="1">
      <c r="C137" s="470"/>
      <c r="D137" s="470"/>
      <c r="E137" s="470"/>
      <c r="F137" s="470"/>
    </row>
    <row r="138" ht="15.75" customHeight="1">
      <c r="C138" s="470"/>
      <c r="D138" s="470"/>
      <c r="E138" s="470"/>
      <c r="F138" s="470"/>
    </row>
    <row r="139" ht="15.75" customHeight="1">
      <c r="C139" s="470"/>
      <c r="D139" s="470"/>
      <c r="E139" s="470"/>
      <c r="F139" s="470"/>
    </row>
    <row r="140" ht="15.75" customHeight="1">
      <c r="C140" s="470"/>
      <c r="D140" s="470"/>
      <c r="E140" s="470"/>
      <c r="F140" s="470"/>
    </row>
    <row r="141" ht="15.75" customHeight="1">
      <c r="C141" s="470"/>
      <c r="D141" s="470"/>
      <c r="E141" s="470"/>
      <c r="F141" s="470"/>
    </row>
    <row r="142" ht="15.75" customHeight="1">
      <c r="C142" s="470"/>
      <c r="D142" s="470"/>
      <c r="E142" s="470"/>
      <c r="F142" s="470"/>
    </row>
    <row r="143" ht="15.75" customHeight="1">
      <c r="C143" s="470"/>
      <c r="D143" s="470"/>
      <c r="E143" s="470"/>
      <c r="F143" s="470"/>
    </row>
    <row r="144" ht="15.75" customHeight="1">
      <c r="C144" s="470"/>
      <c r="D144" s="470"/>
      <c r="E144" s="470"/>
      <c r="F144" s="470"/>
    </row>
    <row r="145" ht="15.75" customHeight="1">
      <c r="C145" s="470"/>
      <c r="D145" s="470"/>
      <c r="E145" s="470"/>
      <c r="F145" s="470"/>
    </row>
    <row r="146" ht="15.75" customHeight="1">
      <c r="C146" s="470"/>
      <c r="D146" s="470"/>
      <c r="E146" s="470"/>
      <c r="F146" s="470"/>
    </row>
    <row r="147" ht="15.75" customHeight="1">
      <c r="C147" s="470"/>
      <c r="D147" s="470"/>
      <c r="E147" s="470"/>
      <c r="F147" s="470"/>
    </row>
    <row r="148" ht="15.75" customHeight="1">
      <c r="C148" s="470"/>
      <c r="D148" s="470"/>
      <c r="E148" s="470"/>
      <c r="F148" s="470"/>
    </row>
    <row r="149" ht="15.75" customHeight="1">
      <c r="C149" s="470"/>
      <c r="D149" s="470"/>
      <c r="E149" s="470"/>
      <c r="F149" s="470"/>
    </row>
    <row r="150" ht="15.75" customHeight="1">
      <c r="C150" s="470"/>
      <c r="D150" s="470"/>
      <c r="E150" s="470"/>
      <c r="F150" s="470"/>
    </row>
    <row r="151" ht="15.75" customHeight="1">
      <c r="C151" s="470"/>
      <c r="D151" s="470"/>
      <c r="E151" s="470"/>
      <c r="F151" s="470"/>
    </row>
    <row r="152" ht="15.75" customHeight="1">
      <c r="C152" s="470"/>
      <c r="D152" s="470"/>
      <c r="E152" s="470"/>
      <c r="F152" s="470"/>
    </row>
    <row r="153" ht="15.75" customHeight="1">
      <c r="C153" s="470"/>
      <c r="D153" s="470"/>
      <c r="E153" s="470"/>
      <c r="F153" s="470"/>
    </row>
    <row r="154" ht="15.75" customHeight="1">
      <c r="C154" s="470"/>
      <c r="D154" s="470"/>
      <c r="E154" s="470"/>
      <c r="F154" s="470"/>
    </row>
    <row r="155" ht="15.75" customHeight="1">
      <c r="C155" s="470"/>
      <c r="D155" s="470"/>
      <c r="E155" s="470"/>
      <c r="F155" s="470"/>
    </row>
    <row r="156" ht="15.75" customHeight="1">
      <c r="C156" s="470"/>
      <c r="D156" s="470"/>
      <c r="E156" s="470"/>
      <c r="F156" s="470"/>
    </row>
    <row r="157" ht="15.75" customHeight="1">
      <c r="C157" s="470"/>
      <c r="D157" s="470"/>
      <c r="E157" s="470"/>
      <c r="F157" s="470"/>
    </row>
    <row r="158" ht="15.75" customHeight="1">
      <c r="C158" s="470"/>
      <c r="D158" s="470"/>
      <c r="E158" s="470"/>
      <c r="F158" s="470"/>
    </row>
    <row r="159" ht="15.75" customHeight="1">
      <c r="C159" s="470"/>
      <c r="D159" s="470"/>
      <c r="E159" s="470"/>
      <c r="F159" s="470"/>
    </row>
    <row r="160" ht="15.75" customHeight="1">
      <c r="C160" s="470"/>
      <c r="D160" s="470"/>
      <c r="E160" s="470"/>
      <c r="F160" s="470"/>
    </row>
    <row r="161" ht="15.75" customHeight="1">
      <c r="C161" s="470"/>
      <c r="D161" s="470"/>
      <c r="E161" s="470"/>
      <c r="F161" s="470"/>
    </row>
    <row r="162" ht="15.75" customHeight="1">
      <c r="C162" s="470"/>
      <c r="D162" s="470"/>
      <c r="E162" s="470"/>
      <c r="F162" s="470"/>
    </row>
    <row r="163" ht="15.75" customHeight="1">
      <c r="C163" s="470"/>
      <c r="D163" s="470"/>
      <c r="E163" s="470"/>
      <c r="F163" s="470"/>
    </row>
    <row r="164" ht="15.75" customHeight="1">
      <c r="C164" s="470"/>
      <c r="D164" s="470"/>
      <c r="E164" s="470"/>
      <c r="F164" s="470"/>
    </row>
    <row r="165" ht="15.75" customHeight="1">
      <c r="C165" s="470"/>
      <c r="D165" s="470"/>
      <c r="E165" s="470"/>
      <c r="F165" s="470"/>
    </row>
    <row r="166" ht="15.75" customHeight="1">
      <c r="C166" s="470"/>
      <c r="D166" s="470"/>
      <c r="E166" s="470"/>
      <c r="F166" s="470"/>
    </row>
    <row r="167" ht="15.75" customHeight="1">
      <c r="C167" s="470"/>
      <c r="D167" s="470"/>
      <c r="E167" s="470"/>
      <c r="F167" s="470"/>
    </row>
    <row r="168" ht="15.75" customHeight="1">
      <c r="C168" s="470"/>
      <c r="D168" s="470"/>
      <c r="E168" s="470"/>
      <c r="F168" s="470"/>
    </row>
    <row r="169" ht="15.75" customHeight="1">
      <c r="C169" s="470"/>
      <c r="D169" s="470"/>
      <c r="E169" s="470"/>
      <c r="F169" s="470"/>
    </row>
    <row r="170" ht="15.75" customHeight="1">
      <c r="C170" s="470"/>
      <c r="D170" s="470"/>
      <c r="E170" s="470"/>
      <c r="F170" s="470"/>
    </row>
    <row r="171" ht="15.75" customHeight="1">
      <c r="C171" s="470"/>
      <c r="D171" s="470"/>
      <c r="E171" s="470"/>
      <c r="F171" s="470"/>
    </row>
    <row r="172" ht="15.75" customHeight="1">
      <c r="C172" s="470"/>
      <c r="D172" s="470"/>
      <c r="E172" s="470"/>
      <c r="F172" s="470"/>
    </row>
    <row r="173" ht="15.75" customHeight="1">
      <c r="C173" s="470"/>
      <c r="D173" s="470"/>
      <c r="E173" s="470"/>
      <c r="F173" s="470"/>
    </row>
    <row r="174" ht="15.75" customHeight="1">
      <c r="C174" s="470"/>
      <c r="D174" s="470"/>
      <c r="E174" s="470"/>
      <c r="F174" s="470"/>
    </row>
    <row r="175" ht="15.75" customHeight="1">
      <c r="C175" s="470"/>
      <c r="D175" s="470"/>
      <c r="E175" s="470"/>
      <c r="F175" s="470"/>
    </row>
    <row r="176" ht="15.75" customHeight="1">
      <c r="C176" s="470"/>
      <c r="D176" s="470"/>
      <c r="E176" s="470"/>
      <c r="F176" s="470"/>
    </row>
    <row r="177" ht="15.75" customHeight="1">
      <c r="C177" s="470"/>
      <c r="D177" s="470"/>
      <c r="E177" s="470"/>
      <c r="F177" s="470"/>
    </row>
    <row r="178" ht="15.75" customHeight="1">
      <c r="C178" s="470"/>
      <c r="D178" s="470"/>
      <c r="E178" s="470"/>
      <c r="F178" s="470"/>
    </row>
    <row r="179" ht="15.75" customHeight="1">
      <c r="C179" s="470"/>
      <c r="D179" s="470"/>
      <c r="E179" s="470"/>
      <c r="F179" s="470"/>
    </row>
    <row r="180" ht="15.75" customHeight="1">
      <c r="C180" s="470"/>
      <c r="D180" s="470"/>
      <c r="E180" s="470"/>
      <c r="F180" s="470"/>
    </row>
    <row r="181" ht="15.75" customHeight="1">
      <c r="C181" s="470"/>
      <c r="D181" s="470"/>
      <c r="E181" s="470"/>
      <c r="F181" s="470"/>
    </row>
    <row r="182" ht="15.75" customHeight="1">
      <c r="C182" s="470"/>
      <c r="D182" s="470"/>
      <c r="E182" s="470"/>
      <c r="F182" s="470"/>
    </row>
    <row r="183" ht="15.75" customHeight="1">
      <c r="C183" s="470"/>
      <c r="D183" s="470"/>
      <c r="E183" s="470"/>
      <c r="F183" s="470"/>
    </row>
    <row r="184" ht="15.75" customHeight="1">
      <c r="C184" s="470"/>
      <c r="D184" s="470"/>
      <c r="E184" s="470"/>
      <c r="F184" s="470"/>
    </row>
    <row r="185" ht="15.75" customHeight="1">
      <c r="C185" s="470"/>
      <c r="D185" s="470"/>
      <c r="E185" s="470"/>
      <c r="F185" s="470"/>
    </row>
    <row r="186" ht="15.75" customHeight="1">
      <c r="C186" s="470"/>
      <c r="D186" s="470"/>
      <c r="E186" s="470"/>
      <c r="F186" s="470"/>
    </row>
    <row r="187" ht="15.75" customHeight="1">
      <c r="C187" s="470"/>
      <c r="D187" s="470"/>
      <c r="E187" s="470"/>
      <c r="F187" s="470"/>
    </row>
    <row r="188" ht="15.75" customHeight="1">
      <c r="C188" s="470"/>
      <c r="D188" s="470"/>
      <c r="E188" s="470"/>
      <c r="F188" s="470"/>
    </row>
    <row r="189" ht="15.75" customHeight="1">
      <c r="C189" s="470"/>
      <c r="D189" s="470"/>
      <c r="E189" s="470"/>
      <c r="F189" s="470"/>
    </row>
    <row r="190" ht="15.75" customHeight="1">
      <c r="C190" s="470"/>
      <c r="D190" s="470"/>
      <c r="E190" s="470"/>
      <c r="F190" s="470"/>
    </row>
    <row r="191" ht="15.75" customHeight="1">
      <c r="C191" s="470"/>
      <c r="D191" s="470"/>
      <c r="E191" s="470"/>
      <c r="F191" s="470"/>
    </row>
    <row r="192" ht="15.75" customHeight="1">
      <c r="C192" s="470"/>
      <c r="D192" s="470"/>
      <c r="E192" s="470"/>
      <c r="F192" s="470"/>
    </row>
    <row r="193" ht="15.75" customHeight="1">
      <c r="C193" s="470"/>
      <c r="D193" s="470"/>
      <c r="E193" s="470"/>
      <c r="F193" s="470"/>
    </row>
    <row r="194" ht="15.75" customHeight="1">
      <c r="C194" s="470"/>
      <c r="D194" s="470"/>
      <c r="E194" s="470"/>
      <c r="F194" s="470"/>
    </row>
    <row r="195" ht="15.75" customHeight="1">
      <c r="C195" s="470"/>
      <c r="D195" s="470"/>
      <c r="E195" s="470"/>
      <c r="F195" s="470"/>
    </row>
    <row r="196" ht="15.75" customHeight="1">
      <c r="C196" s="470"/>
      <c r="D196" s="470"/>
      <c r="E196" s="470"/>
      <c r="F196" s="470"/>
    </row>
    <row r="197" ht="15.75" customHeight="1">
      <c r="C197" s="470"/>
      <c r="D197" s="470"/>
      <c r="E197" s="470"/>
      <c r="F197" s="470"/>
    </row>
    <row r="198" ht="15.75" customHeight="1">
      <c r="C198" s="470"/>
      <c r="D198" s="470"/>
      <c r="E198" s="470"/>
      <c r="F198" s="470"/>
    </row>
    <row r="199" ht="15.75" customHeight="1">
      <c r="C199" s="470"/>
      <c r="D199" s="470"/>
      <c r="E199" s="470"/>
      <c r="F199" s="470"/>
    </row>
    <row r="200" ht="15.75" customHeight="1">
      <c r="C200" s="470"/>
      <c r="D200" s="470"/>
      <c r="E200" s="470"/>
      <c r="F200" s="470"/>
    </row>
    <row r="201" ht="15.75" customHeight="1">
      <c r="C201" s="470"/>
      <c r="D201" s="470"/>
      <c r="E201" s="470"/>
      <c r="F201" s="470"/>
    </row>
    <row r="202" ht="15.75" customHeight="1">
      <c r="C202" s="470"/>
      <c r="D202" s="470"/>
      <c r="E202" s="470"/>
      <c r="F202" s="470"/>
    </row>
    <row r="203" ht="15.75" customHeight="1">
      <c r="C203" s="470"/>
      <c r="D203" s="470"/>
      <c r="E203" s="470"/>
      <c r="F203" s="470"/>
    </row>
    <row r="204" ht="15.75" customHeight="1">
      <c r="C204" s="470"/>
      <c r="D204" s="470"/>
      <c r="E204" s="470"/>
      <c r="F204" s="470"/>
    </row>
    <row r="205" ht="15.75" customHeight="1">
      <c r="C205" s="470"/>
      <c r="D205" s="470"/>
      <c r="E205" s="470"/>
      <c r="F205" s="470"/>
    </row>
    <row r="206" ht="15.75" customHeight="1">
      <c r="C206" s="470"/>
      <c r="D206" s="470"/>
      <c r="E206" s="470"/>
      <c r="F206" s="470"/>
    </row>
    <row r="207" ht="15.75" customHeight="1">
      <c r="C207" s="470"/>
      <c r="D207" s="470"/>
      <c r="E207" s="470"/>
      <c r="F207" s="470"/>
    </row>
    <row r="208" ht="15.75" customHeight="1">
      <c r="C208" s="470"/>
      <c r="D208" s="470"/>
      <c r="E208" s="470"/>
      <c r="F208" s="470"/>
    </row>
    <row r="209" ht="15.75" customHeight="1">
      <c r="C209" s="470"/>
      <c r="D209" s="470"/>
      <c r="E209" s="470"/>
      <c r="F209" s="470"/>
    </row>
    <row r="210" ht="15.75" customHeight="1">
      <c r="C210" s="470"/>
      <c r="D210" s="470"/>
      <c r="E210" s="470"/>
      <c r="F210" s="470"/>
    </row>
    <row r="211" ht="15.75" customHeight="1">
      <c r="C211" s="470"/>
      <c r="D211" s="470"/>
      <c r="E211" s="470"/>
      <c r="F211" s="470"/>
    </row>
    <row r="212" ht="15.75" customHeight="1">
      <c r="C212" s="470"/>
      <c r="D212" s="470"/>
      <c r="E212" s="470"/>
      <c r="F212" s="470"/>
    </row>
    <row r="213" ht="15.75" customHeight="1">
      <c r="C213" s="470"/>
      <c r="D213" s="470"/>
      <c r="E213" s="470"/>
      <c r="F213" s="470"/>
    </row>
    <row r="214" ht="15.75" customHeight="1">
      <c r="C214" s="470"/>
      <c r="D214" s="470"/>
      <c r="E214" s="470"/>
      <c r="F214" s="470"/>
    </row>
    <row r="215" ht="15.75" customHeight="1">
      <c r="C215" s="470"/>
      <c r="D215" s="470"/>
      <c r="E215" s="470"/>
      <c r="F215" s="470"/>
    </row>
    <row r="216" ht="15.75" customHeight="1">
      <c r="C216" s="470"/>
      <c r="D216" s="470"/>
      <c r="E216" s="470"/>
      <c r="F216" s="470"/>
    </row>
    <row r="217" ht="15.75" customHeight="1">
      <c r="C217" s="470"/>
      <c r="D217" s="470"/>
      <c r="E217" s="470"/>
      <c r="F217" s="470"/>
    </row>
    <row r="218" ht="15.75" customHeight="1">
      <c r="C218" s="470"/>
      <c r="D218" s="470"/>
      <c r="E218" s="470"/>
      <c r="F218" s="470"/>
    </row>
    <row r="219" ht="15.75" customHeight="1">
      <c r="C219" s="470"/>
      <c r="D219" s="470"/>
      <c r="E219" s="470"/>
      <c r="F219" s="470"/>
    </row>
    <row r="220" ht="15.75" customHeight="1">
      <c r="C220" s="470"/>
      <c r="D220" s="470"/>
      <c r="E220" s="470"/>
      <c r="F220" s="470"/>
    </row>
    <row r="221" ht="15.75" customHeight="1">
      <c r="C221" s="470"/>
      <c r="D221" s="470"/>
      <c r="E221" s="470"/>
      <c r="F221" s="470"/>
    </row>
    <row r="222" ht="15.75" customHeight="1">
      <c r="C222" s="470"/>
      <c r="D222" s="470"/>
      <c r="E222" s="470"/>
      <c r="F222" s="470"/>
    </row>
    <row r="223" ht="15.75" customHeight="1">
      <c r="C223" s="470"/>
      <c r="D223" s="470"/>
      <c r="E223" s="470"/>
      <c r="F223" s="470"/>
    </row>
    <row r="224" ht="15.75" customHeight="1">
      <c r="C224" s="470"/>
      <c r="D224" s="470"/>
      <c r="E224" s="470"/>
      <c r="F224" s="470"/>
    </row>
    <row r="225" ht="15.75" customHeight="1">
      <c r="C225" s="470"/>
      <c r="D225" s="470"/>
      <c r="E225" s="470"/>
      <c r="F225" s="470"/>
    </row>
    <row r="226" ht="15.75" customHeight="1">
      <c r="C226" s="470"/>
      <c r="D226" s="470"/>
      <c r="E226" s="470"/>
      <c r="F226" s="470"/>
    </row>
    <row r="227" ht="15.75" customHeight="1">
      <c r="C227" s="470"/>
      <c r="D227" s="470"/>
      <c r="E227" s="470"/>
      <c r="F227" s="470"/>
    </row>
    <row r="228" ht="15.75" customHeight="1">
      <c r="C228" s="470"/>
      <c r="D228" s="470"/>
      <c r="E228" s="470"/>
      <c r="F228" s="470"/>
    </row>
    <row r="229" ht="15.75" customHeight="1">
      <c r="C229" s="470"/>
      <c r="D229" s="470"/>
      <c r="E229" s="470"/>
      <c r="F229" s="470"/>
    </row>
    <row r="230" ht="15.75" customHeight="1">
      <c r="C230" s="470"/>
      <c r="D230" s="470"/>
      <c r="E230" s="470"/>
      <c r="F230" s="470"/>
    </row>
    <row r="231" ht="15.75" customHeight="1">
      <c r="C231" s="470"/>
      <c r="D231" s="470"/>
      <c r="E231" s="470"/>
      <c r="F231" s="470"/>
    </row>
    <row r="232" ht="15.75" customHeight="1">
      <c r="C232" s="470"/>
      <c r="D232" s="470"/>
      <c r="E232" s="470"/>
      <c r="F232" s="470"/>
    </row>
    <row r="233" ht="15.75" customHeight="1">
      <c r="C233" s="470"/>
      <c r="D233" s="470"/>
      <c r="E233" s="470"/>
      <c r="F233" s="470"/>
    </row>
    <row r="234" ht="15.75" customHeight="1">
      <c r="C234" s="470"/>
      <c r="D234" s="470"/>
      <c r="E234" s="470"/>
      <c r="F234" s="470"/>
    </row>
    <row r="235" ht="15.75" customHeight="1">
      <c r="C235" s="470"/>
      <c r="D235" s="470"/>
      <c r="E235" s="470"/>
      <c r="F235" s="470"/>
    </row>
    <row r="236" ht="15.75" customHeight="1">
      <c r="C236" s="470"/>
      <c r="D236" s="470"/>
      <c r="E236" s="470"/>
      <c r="F236" s="470"/>
    </row>
    <row r="237" ht="15.75" customHeight="1">
      <c r="C237" s="470"/>
      <c r="D237" s="470"/>
      <c r="E237" s="470"/>
      <c r="F237" s="470"/>
    </row>
    <row r="238" ht="15.75" customHeight="1">
      <c r="C238" s="470"/>
      <c r="D238" s="470"/>
      <c r="E238" s="470"/>
      <c r="F238" s="470"/>
    </row>
    <row r="239" ht="15.75" customHeight="1">
      <c r="C239" s="470"/>
      <c r="D239" s="470"/>
      <c r="E239" s="470"/>
      <c r="F239" s="470"/>
    </row>
    <row r="240" ht="15.75" customHeight="1">
      <c r="C240" s="470"/>
      <c r="D240" s="470"/>
      <c r="E240" s="470"/>
      <c r="F240" s="470"/>
    </row>
    <row r="241" ht="15.75" customHeight="1">
      <c r="C241" s="470"/>
      <c r="D241" s="470"/>
      <c r="E241" s="470"/>
      <c r="F241" s="470"/>
    </row>
    <row r="242" ht="15.75" customHeight="1">
      <c r="C242" s="470"/>
      <c r="D242" s="470"/>
      <c r="E242" s="470"/>
      <c r="F242" s="470"/>
    </row>
    <row r="243" ht="15.75" customHeight="1">
      <c r="C243" s="470"/>
      <c r="D243" s="470"/>
      <c r="E243" s="470"/>
      <c r="F243" s="470"/>
    </row>
    <row r="244" ht="15.75" customHeight="1">
      <c r="C244" s="470"/>
      <c r="D244" s="470"/>
      <c r="E244" s="470"/>
      <c r="F244" s="470"/>
    </row>
    <row r="245" ht="15.75" customHeight="1">
      <c r="C245" s="470"/>
      <c r="D245" s="470"/>
      <c r="E245" s="470"/>
      <c r="F245" s="470"/>
    </row>
    <row r="246" ht="15.75" customHeight="1">
      <c r="C246" s="470"/>
      <c r="D246" s="470"/>
      <c r="E246" s="470"/>
      <c r="F246" s="470"/>
    </row>
    <row r="247" ht="15.75" customHeight="1">
      <c r="C247" s="470"/>
      <c r="D247" s="470"/>
      <c r="E247" s="470"/>
      <c r="F247" s="470"/>
    </row>
    <row r="248" ht="15.75" customHeight="1">
      <c r="C248" s="470"/>
      <c r="D248" s="470"/>
      <c r="E248" s="470"/>
      <c r="F248" s="470"/>
    </row>
    <row r="249" ht="15.75" customHeight="1">
      <c r="C249" s="470"/>
      <c r="D249" s="470"/>
      <c r="E249" s="470"/>
      <c r="F249" s="470"/>
    </row>
    <row r="250" ht="15.75" customHeight="1">
      <c r="C250" s="470"/>
      <c r="D250" s="470"/>
      <c r="E250" s="470"/>
      <c r="F250" s="470"/>
    </row>
    <row r="251" ht="15.75" customHeight="1">
      <c r="C251" s="470"/>
      <c r="D251" s="470"/>
      <c r="E251" s="470"/>
      <c r="F251" s="470"/>
    </row>
    <row r="252" ht="15.75" customHeight="1">
      <c r="C252" s="470"/>
      <c r="D252" s="470"/>
      <c r="E252" s="470"/>
      <c r="F252" s="470"/>
    </row>
    <row r="253" ht="15.75" customHeight="1">
      <c r="C253" s="470"/>
      <c r="D253" s="470"/>
      <c r="E253" s="470"/>
      <c r="F253" s="470"/>
    </row>
    <row r="254" ht="15.75" customHeight="1">
      <c r="C254" s="470"/>
      <c r="D254" s="470"/>
      <c r="E254" s="470"/>
      <c r="F254" s="470"/>
    </row>
    <row r="255" ht="15.75" customHeight="1">
      <c r="C255" s="470"/>
      <c r="D255" s="470"/>
      <c r="E255" s="470"/>
      <c r="F255" s="470"/>
    </row>
    <row r="256" ht="15.75" customHeight="1">
      <c r="C256" s="470"/>
      <c r="D256" s="470"/>
      <c r="E256" s="470"/>
      <c r="F256" s="470"/>
    </row>
    <row r="257" ht="15.75" customHeight="1">
      <c r="C257" s="470"/>
      <c r="D257" s="470"/>
      <c r="E257" s="470"/>
      <c r="F257" s="470"/>
    </row>
    <row r="258" ht="15.75" customHeight="1">
      <c r="C258" s="470"/>
      <c r="D258" s="470"/>
      <c r="E258" s="470"/>
      <c r="F258" s="470"/>
    </row>
    <row r="259" ht="15.75" customHeight="1">
      <c r="C259" s="470"/>
      <c r="D259" s="470"/>
      <c r="E259" s="470"/>
      <c r="F259" s="470"/>
    </row>
    <row r="260" ht="15.75" customHeight="1">
      <c r="C260" s="470"/>
      <c r="D260" s="470"/>
      <c r="E260" s="470"/>
      <c r="F260" s="470"/>
    </row>
    <row r="261" ht="15.75" customHeight="1">
      <c r="C261" s="470"/>
      <c r="D261" s="470"/>
      <c r="E261" s="470"/>
      <c r="F261" s="470"/>
    </row>
    <row r="262" ht="15.75" customHeight="1">
      <c r="C262" s="470"/>
      <c r="D262" s="470"/>
      <c r="E262" s="470"/>
      <c r="F262" s="470"/>
    </row>
    <row r="263" ht="15.75" customHeight="1">
      <c r="C263" s="470"/>
      <c r="D263" s="470"/>
      <c r="E263" s="470"/>
      <c r="F263" s="470"/>
    </row>
    <row r="264" ht="15.75" customHeight="1">
      <c r="C264" s="470"/>
      <c r="D264" s="470"/>
      <c r="E264" s="470"/>
      <c r="F264" s="470"/>
    </row>
    <row r="265" ht="15.75" customHeight="1">
      <c r="C265" s="470"/>
      <c r="D265" s="470"/>
      <c r="E265" s="470"/>
      <c r="F265" s="470"/>
    </row>
    <row r="266" ht="15.75" customHeight="1">
      <c r="C266" s="470"/>
      <c r="D266" s="470"/>
      <c r="E266" s="470"/>
      <c r="F266" s="470"/>
    </row>
    <row r="267" ht="15.75" customHeight="1">
      <c r="C267" s="470"/>
      <c r="D267" s="470"/>
      <c r="E267" s="470"/>
      <c r="F267" s="470"/>
    </row>
    <row r="268" ht="15.75" customHeight="1">
      <c r="C268" s="470"/>
      <c r="D268" s="470"/>
      <c r="E268" s="470"/>
      <c r="F268" s="470"/>
    </row>
    <row r="269" ht="15.75" customHeight="1">
      <c r="C269" s="470"/>
      <c r="D269" s="470"/>
      <c r="E269" s="470"/>
      <c r="F269" s="470"/>
    </row>
    <row r="270" ht="15.75" customHeight="1">
      <c r="C270" s="470"/>
      <c r="D270" s="470"/>
      <c r="E270" s="470"/>
      <c r="F270" s="470"/>
    </row>
    <row r="271" ht="15.75" customHeight="1">
      <c r="C271" s="470"/>
      <c r="D271" s="470"/>
      <c r="E271" s="470"/>
      <c r="F271" s="470"/>
    </row>
    <row r="272" ht="15.75" customHeight="1">
      <c r="C272" s="470"/>
      <c r="D272" s="470"/>
      <c r="E272" s="470"/>
      <c r="F272" s="470"/>
    </row>
    <row r="273" ht="15.75" customHeight="1">
      <c r="C273" s="470"/>
      <c r="D273" s="470"/>
      <c r="E273" s="470"/>
      <c r="F273" s="470"/>
    </row>
    <row r="274" ht="15.75" customHeight="1">
      <c r="C274" s="470"/>
      <c r="D274" s="470"/>
      <c r="E274" s="470"/>
      <c r="F274" s="470"/>
    </row>
    <row r="275" ht="15.75" customHeight="1">
      <c r="C275" s="470"/>
      <c r="D275" s="470"/>
      <c r="E275" s="470"/>
      <c r="F275" s="470"/>
    </row>
    <row r="276" ht="15.75" customHeight="1">
      <c r="C276" s="470"/>
      <c r="D276" s="470"/>
      <c r="E276" s="470"/>
      <c r="F276" s="470"/>
    </row>
    <row r="277" ht="15.75" customHeight="1">
      <c r="C277" s="470"/>
      <c r="D277" s="470"/>
      <c r="E277" s="470"/>
      <c r="F277" s="470"/>
    </row>
    <row r="278" ht="15.75" customHeight="1">
      <c r="C278" s="470"/>
      <c r="D278" s="470"/>
      <c r="E278" s="470"/>
      <c r="F278" s="470"/>
    </row>
    <row r="279" ht="15.75" customHeight="1">
      <c r="C279" s="470"/>
      <c r="D279" s="470"/>
      <c r="E279" s="470"/>
      <c r="F279" s="470"/>
    </row>
    <row r="280" ht="15.75" customHeight="1">
      <c r="C280" s="470"/>
      <c r="D280" s="470"/>
      <c r="E280" s="470"/>
      <c r="F280" s="470"/>
    </row>
    <row r="281" ht="15.75" customHeight="1">
      <c r="C281" s="470"/>
      <c r="D281" s="470"/>
      <c r="E281" s="470"/>
      <c r="F281" s="470"/>
    </row>
    <row r="282" ht="15.75" customHeight="1">
      <c r="C282" s="470"/>
      <c r="D282" s="470"/>
      <c r="E282" s="470"/>
      <c r="F282" s="470"/>
    </row>
    <row r="283" ht="15.75" customHeight="1">
      <c r="C283" s="470"/>
      <c r="D283" s="470"/>
      <c r="E283" s="470"/>
      <c r="F283" s="470"/>
    </row>
    <row r="284" ht="15.75" customHeight="1">
      <c r="C284" s="470"/>
      <c r="D284" s="470"/>
      <c r="E284" s="470"/>
      <c r="F284" s="470"/>
    </row>
    <row r="285" ht="15.75" customHeight="1">
      <c r="C285" s="470"/>
      <c r="D285" s="470"/>
      <c r="E285" s="470"/>
      <c r="F285" s="470"/>
    </row>
    <row r="286" ht="15.75" customHeight="1">
      <c r="C286" s="470"/>
      <c r="D286" s="470"/>
      <c r="E286" s="470"/>
      <c r="F286" s="470"/>
    </row>
    <row r="287" ht="15.75" customHeight="1">
      <c r="C287" s="470"/>
      <c r="D287" s="470"/>
      <c r="E287" s="470"/>
      <c r="F287" s="470"/>
    </row>
    <row r="288" ht="15.75" customHeight="1">
      <c r="C288" s="470"/>
      <c r="D288" s="470"/>
      <c r="E288" s="470"/>
      <c r="F288" s="470"/>
    </row>
    <row r="289" ht="15.75" customHeight="1">
      <c r="C289" s="470"/>
      <c r="D289" s="470"/>
      <c r="E289" s="470"/>
      <c r="F289" s="470"/>
    </row>
    <row r="290" ht="15.75" customHeight="1">
      <c r="C290" s="470"/>
      <c r="D290" s="470"/>
      <c r="E290" s="470"/>
      <c r="F290" s="470"/>
    </row>
    <row r="291" ht="15.75" customHeight="1">
      <c r="C291" s="470"/>
      <c r="D291" s="470"/>
      <c r="E291" s="470"/>
      <c r="F291" s="470"/>
    </row>
    <row r="292" ht="15.75" customHeight="1">
      <c r="C292" s="470"/>
      <c r="D292" s="470"/>
      <c r="E292" s="470"/>
      <c r="F292" s="470"/>
    </row>
    <row r="293" ht="15.75" customHeight="1">
      <c r="C293" s="470"/>
      <c r="D293" s="470"/>
      <c r="E293" s="470"/>
      <c r="F293" s="470"/>
    </row>
    <row r="294" ht="15.75" customHeight="1">
      <c r="C294" s="470"/>
      <c r="D294" s="470"/>
      <c r="E294" s="470"/>
      <c r="F294" s="470"/>
    </row>
    <row r="295" ht="15.75" customHeight="1">
      <c r="C295" s="470"/>
      <c r="D295" s="470"/>
      <c r="E295" s="470"/>
      <c r="F295" s="470"/>
    </row>
    <row r="296" ht="15.75" customHeight="1">
      <c r="C296" s="470"/>
      <c r="D296" s="470"/>
      <c r="E296" s="470"/>
      <c r="F296" s="470"/>
    </row>
    <row r="297" ht="15.75" customHeight="1">
      <c r="C297" s="470"/>
      <c r="D297" s="470"/>
      <c r="E297" s="470"/>
      <c r="F297" s="470"/>
    </row>
    <row r="298" ht="15.75" customHeight="1">
      <c r="C298" s="470"/>
      <c r="D298" s="470"/>
      <c r="E298" s="470"/>
      <c r="F298" s="470"/>
    </row>
    <row r="299" ht="15.75" customHeight="1">
      <c r="C299" s="470"/>
      <c r="D299" s="470"/>
      <c r="E299" s="470"/>
      <c r="F299" s="470"/>
    </row>
    <row r="300" ht="15.75" customHeight="1">
      <c r="C300" s="470"/>
      <c r="D300" s="470"/>
      <c r="E300" s="470"/>
      <c r="F300" s="470"/>
    </row>
    <row r="301" ht="15.75" customHeight="1">
      <c r="C301" s="470"/>
      <c r="D301" s="470"/>
      <c r="E301" s="470"/>
      <c r="F301" s="470"/>
    </row>
    <row r="302" ht="15.75" customHeight="1">
      <c r="C302" s="470"/>
      <c r="D302" s="470"/>
      <c r="E302" s="470"/>
      <c r="F302" s="470"/>
    </row>
    <row r="303" ht="15.75" customHeight="1">
      <c r="C303" s="470"/>
      <c r="D303" s="470"/>
      <c r="E303" s="470"/>
      <c r="F303" s="470"/>
    </row>
    <row r="304" ht="15.75" customHeight="1">
      <c r="C304" s="470"/>
      <c r="D304" s="470"/>
      <c r="E304" s="470"/>
      <c r="F304" s="470"/>
    </row>
    <row r="305" ht="15.75" customHeight="1">
      <c r="C305" s="470"/>
      <c r="D305" s="470"/>
      <c r="E305" s="470"/>
      <c r="F305" s="470"/>
    </row>
    <row r="306" ht="15.75" customHeight="1">
      <c r="C306" s="470"/>
      <c r="D306" s="470"/>
      <c r="E306" s="470"/>
      <c r="F306" s="470"/>
    </row>
    <row r="307" ht="15.75" customHeight="1">
      <c r="C307" s="470"/>
      <c r="D307" s="470"/>
      <c r="E307" s="470"/>
      <c r="F307" s="470"/>
    </row>
    <row r="308" ht="15.75" customHeight="1">
      <c r="C308" s="470"/>
      <c r="D308" s="470"/>
      <c r="E308" s="470"/>
      <c r="F308" s="470"/>
    </row>
    <row r="309" ht="15.75" customHeight="1">
      <c r="C309" s="470"/>
      <c r="D309" s="470"/>
      <c r="E309" s="470"/>
      <c r="F309" s="470"/>
    </row>
    <row r="310" ht="15.75" customHeight="1">
      <c r="C310" s="470"/>
      <c r="D310" s="470"/>
      <c r="E310" s="470"/>
      <c r="F310" s="470"/>
    </row>
    <row r="311" ht="15.75" customHeight="1">
      <c r="C311" s="470"/>
      <c r="D311" s="470"/>
      <c r="E311" s="470"/>
      <c r="F311" s="470"/>
    </row>
    <row r="312" ht="15.75" customHeight="1">
      <c r="C312" s="470"/>
      <c r="D312" s="470"/>
      <c r="E312" s="470"/>
      <c r="F312" s="470"/>
    </row>
    <row r="313" ht="15.75" customHeight="1">
      <c r="C313" s="470"/>
      <c r="D313" s="470"/>
      <c r="E313" s="470"/>
      <c r="F313" s="470"/>
    </row>
    <row r="314" ht="15.75" customHeight="1">
      <c r="C314" s="470"/>
      <c r="D314" s="470"/>
      <c r="E314" s="470"/>
      <c r="F314" s="470"/>
    </row>
    <row r="315" ht="15.75" customHeight="1">
      <c r="C315" s="470"/>
      <c r="D315" s="470"/>
      <c r="E315" s="470"/>
      <c r="F315" s="470"/>
    </row>
    <row r="316" ht="15.75" customHeight="1">
      <c r="C316" s="470"/>
      <c r="D316" s="470"/>
      <c r="E316" s="470"/>
      <c r="F316" s="470"/>
    </row>
    <row r="317" ht="15.75" customHeight="1">
      <c r="C317" s="470"/>
      <c r="D317" s="470"/>
      <c r="E317" s="470"/>
      <c r="F317" s="470"/>
    </row>
    <row r="318" ht="15.75" customHeight="1">
      <c r="C318" s="470"/>
      <c r="D318" s="470"/>
      <c r="E318" s="470"/>
      <c r="F318" s="470"/>
    </row>
    <row r="319" ht="15.75" customHeight="1">
      <c r="C319" s="470"/>
      <c r="D319" s="470"/>
      <c r="E319" s="470"/>
      <c r="F319" s="470"/>
    </row>
    <row r="320" ht="15.75" customHeight="1">
      <c r="C320" s="470"/>
      <c r="D320" s="470"/>
      <c r="E320" s="470"/>
      <c r="F320" s="470"/>
    </row>
    <row r="321" ht="15.75" customHeight="1">
      <c r="C321" s="470"/>
      <c r="D321" s="470"/>
      <c r="E321" s="470"/>
      <c r="F321" s="470"/>
    </row>
    <row r="322" ht="15.75" customHeight="1">
      <c r="C322" s="470"/>
      <c r="D322" s="470"/>
      <c r="E322" s="470"/>
      <c r="F322" s="470"/>
    </row>
    <row r="323" ht="15.75" customHeight="1">
      <c r="C323" s="470"/>
      <c r="D323" s="470"/>
      <c r="E323" s="470"/>
      <c r="F323" s="470"/>
    </row>
    <row r="324" ht="15.75" customHeight="1">
      <c r="C324" s="470"/>
      <c r="D324" s="470"/>
      <c r="E324" s="470"/>
      <c r="F324" s="470"/>
    </row>
    <row r="325" ht="15.75" customHeight="1">
      <c r="C325" s="470"/>
      <c r="D325" s="470"/>
      <c r="E325" s="470"/>
      <c r="F325" s="470"/>
    </row>
    <row r="326" ht="15.75" customHeight="1">
      <c r="C326" s="470"/>
      <c r="D326" s="470"/>
      <c r="E326" s="470"/>
      <c r="F326" s="470"/>
    </row>
    <row r="327" ht="15.75" customHeight="1">
      <c r="C327" s="470"/>
      <c r="D327" s="470"/>
      <c r="E327" s="470"/>
      <c r="F327" s="470"/>
    </row>
    <row r="328" ht="15.75" customHeight="1">
      <c r="C328" s="470"/>
      <c r="D328" s="470"/>
      <c r="E328" s="470"/>
      <c r="F328" s="470"/>
    </row>
    <row r="329" ht="15.75" customHeight="1">
      <c r="C329" s="470"/>
      <c r="D329" s="470"/>
      <c r="E329" s="470"/>
      <c r="F329" s="470"/>
    </row>
    <row r="330" ht="15.75" customHeight="1">
      <c r="C330" s="470"/>
      <c r="D330" s="470"/>
      <c r="E330" s="470"/>
      <c r="F330" s="470"/>
    </row>
    <row r="331" ht="15.75" customHeight="1">
      <c r="C331" s="470"/>
      <c r="D331" s="470"/>
      <c r="E331" s="470"/>
      <c r="F331" s="470"/>
    </row>
    <row r="332" ht="15.75" customHeight="1">
      <c r="C332" s="470"/>
      <c r="D332" s="470"/>
      <c r="E332" s="470"/>
      <c r="F332" s="470"/>
    </row>
    <row r="333" ht="15.75" customHeight="1">
      <c r="C333" s="470"/>
      <c r="D333" s="470"/>
      <c r="E333" s="470"/>
      <c r="F333" s="470"/>
    </row>
    <row r="334" ht="15.75" customHeight="1">
      <c r="C334" s="470"/>
      <c r="D334" s="470"/>
      <c r="E334" s="470"/>
      <c r="F334" s="470"/>
    </row>
    <row r="335" ht="15.75" customHeight="1">
      <c r="C335" s="470"/>
      <c r="D335" s="470"/>
      <c r="E335" s="470"/>
      <c r="F335" s="470"/>
    </row>
    <row r="336" ht="15.75" customHeight="1">
      <c r="C336" s="470"/>
      <c r="D336" s="470"/>
      <c r="E336" s="470"/>
      <c r="F336" s="470"/>
    </row>
    <row r="337" ht="15.75" customHeight="1">
      <c r="C337" s="470"/>
      <c r="D337" s="470"/>
      <c r="E337" s="470"/>
      <c r="F337" s="470"/>
    </row>
    <row r="338" ht="15.75" customHeight="1">
      <c r="C338" s="470"/>
      <c r="D338" s="470"/>
      <c r="E338" s="470"/>
      <c r="F338" s="470"/>
    </row>
    <row r="339" ht="15.75" customHeight="1">
      <c r="C339" s="470"/>
      <c r="D339" s="470"/>
      <c r="E339" s="470"/>
      <c r="F339" s="470"/>
    </row>
    <row r="340" ht="15.75" customHeight="1">
      <c r="C340" s="470"/>
      <c r="D340" s="470"/>
      <c r="E340" s="470"/>
      <c r="F340" s="470"/>
    </row>
    <row r="341" ht="15.75" customHeight="1">
      <c r="C341" s="470"/>
      <c r="D341" s="470"/>
      <c r="E341" s="470"/>
      <c r="F341" s="470"/>
    </row>
    <row r="342" ht="15.75" customHeight="1">
      <c r="C342" s="470"/>
      <c r="D342" s="470"/>
      <c r="E342" s="470"/>
      <c r="F342" s="470"/>
    </row>
    <row r="343" ht="15.75" customHeight="1">
      <c r="C343" s="470"/>
      <c r="D343" s="470"/>
      <c r="E343" s="470"/>
      <c r="F343" s="470"/>
    </row>
    <row r="344" ht="15.75" customHeight="1">
      <c r="C344" s="470"/>
      <c r="D344" s="470"/>
      <c r="E344" s="470"/>
      <c r="F344" s="470"/>
    </row>
    <row r="345" ht="15.75" customHeight="1">
      <c r="C345" s="470"/>
      <c r="D345" s="470"/>
      <c r="E345" s="470"/>
      <c r="F345" s="470"/>
    </row>
    <row r="346" ht="15.75" customHeight="1">
      <c r="C346" s="470"/>
      <c r="D346" s="470"/>
      <c r="E346" s="470"/>
      <c r="F346" s="470"/>
    </row>
    <row r="347" ht="15.75" customHeight="1">
      <c r="C347" s="470"/>
      <c r="D347" s="470"/>
      <c r="E347" s="470"/>
      <c r="F347" s="470"/>
    </row>
    <row r="348" ht="15.75" customHeight="1">
      <c r="C348" s="470"/>
      <c r="D348" s="470"/>
      <c r="E348" s="470"/>
      <c r="F348" s="470"/>
    </row>
    <row r="349" ht="15.75" customHeight="1">
      <c r="C349" s="470"/>
      <c r="D349" s="470"/>
      <c r="E349" s="470"/>
      <c r="F349" s="470"/>
    </row>
    <row r="350" ht="15.75" customHeight="1">
      <c r="C350" s="470"/>
      <c r="D350" s="470"/>
      <c r="E350" s="470"/>
      <c r="F350" s="470"/>
    </row>
    <row r="351" ht="15.75" customHeight="1">
      <c r="C351" s="470"/>
      <c r="D351" s="470"/>
      <c r="E351" s="470"/>
      <c r="F351" s="470"/>
    </row>
    <row r="352" ht="15.75" customHeight="1">
      <c r="C352" s="470"/>
      <c r="D352" s="470"/>
      <c r="E352" s="470"/>
      <c r="F352" s="470"/>
    </row>
    <row r="353" ht="15.75" customHeight="1">
      <c r="C353" s="470"/>
      <c r="D353" s="470"/>
      <c r="E353" s="470"/>
      <c r="F353" s="470"/>
    </row>
    <row r="354" ht="15.75" customHeight="1">
      <c r="C354" s="470"/>
      <c r="D354" s="470"/>
      <c r="E354" s="470"/>
      <c r="F354" s="470"/>
    </row>
    <row r="355" ht="15.75" customHeight="1">
      <c r="C355" s="470"/>
      <c r="D355" s="470"/>
      <c r="E355" s="470"/>
      <c r="F355" s="470"/>
    </row>
    <row r="356" ht="15.75" customHeight="1">
      <c r="C356" s="470"/>
      <c r="D356" s="470"/>
      <c r="E356" s="470"/>
      <c r="F356" s="470"/>
    </row>
    <row r="357" ht="15.75" customHeight="1">
      <c r="C357" s="470"/>
      <c r="D357" s="470"/>
      <c r="E357" s="470"/>
      <c r="F357" s="470"/>
    </row>
    <row r="358" ht="15.75" customHeight="1">
      <c r="C358" s="470"/>
      <c r="D358" s="470"/>
      <c r="E358" s="470"/>
      <c r="F358" s="470"/>
    </row>
    <row r="359" ht="15.75" customHeight="1">
      <c r="C359" s="470"/>
      <c r="D359" s="470"/>
      <c r="E359" s="470"/>
      <c r="F359" s="470"/>
    </row>
    <row r="360" ht="15.75" customHeight="1">
      <c r="C360" s="470"/>
      <c r="D360" s="470"/>
      <c r="E360" s="470"/>
      <c r="F360" s="470"/>
    </row>
    <row r="361" ht="15.75" customHeight="1">
      <c r="C361" s="470"/>
      <c r="D361" s="470"/>
      <c r="E361" s="470"/>
      <c r="F361" s="470"/>
    </row>
    <row r="362" ht="15.75" customHeight="1">
      <c r="C362" s="470"/>
      <c r="D362" s="470"/>
      <c r="E362" s="470"/>
      <c r="F362" s="470"/>
    </row>
    <row r="363" ht="15.75" customHeight="1">
      <c r="C363" s="470"/>
      <c r="D363" s="470"/>
      <c r="E363" s="470"/>
      <c r="F363" s="470"/>
    </row>
    <row r="364" ht="15.75" customHeight="1">
      <c r="C364" s="470"/>
      <c r="D364" s="470"/>
      <c r="E364" s="470"/>
      <c r="F364" s="470"/>
    </row>
    <row r="365" ht="15.75" customHeight="1">
      <c r="C365" s="470"/>
      <c r="D365" s="470"/>
      <c r="E365" s="470"/>
      <c r="F365" s="470"/>
    </row>
    <row r="366" ht="15.75" customHeight="1">
      <c r="C366" s="470"/>
      <c r="D366" s="470"/>
      <c r="E366" s="470"/>
      <c r="F366" s="470"/>
    </row>
    <row r="367" ht="15.75" customHeight="1">
      <c r="C367" s="470"/>
      <c r="D367" s="470"/>
      <c r="E367" s="470"/>
      <c r="F367" s="470"/>
    </row>
    <row r="368" ht="15.75" customHeight="1">
      <c r="C368" s="470"/>
      <c r="D368" s="470"/>
      <c r="E368" s="470"/>
      <c r="F368" s="470"/>
    </row>
    <row r="369" ht="15.75" customHeight="1">
      <c r="C369" s="470"/>
      <c r="D369" s="470"/>
      <c r="E369" s="470"/>
      <c r="F369" s="470"/>
    </row>
    <row r="370" ht="15.75" customHeight="1">
      <c r="C370" s="470"/>
      <c r="D370" s="470"/>
      <c r="E370" s="470"/>
      <c r="F370" s="470"/>
    </row>
    <row r="371" ht="15.75" customHeight="1">
      <c r="C371" s="470"/>
      <c r="D371" s="470"/>
      <c r="E371" s="470"/>
      <c r="F371" s="470"/>
    </row>
    <row r="372" ht="15.75" customHeight="1">
      <c r="C372" s="470"/>
      <c r="D372" s="470"/>
      <c r="E372" s="470"/>
      <c r="F372" s="470"/>
    </row>
    <row r="373" ht="15.75" customHeight="1">
      <c r="C373" s="470"/>
      <c r="D373" s="470"/>
      <c r="E373" s="470"/>
      <c r="F373" s="470"/>
    </row>
    <row r="374" ht="15.75" customHeight="1">
      <c r="C374" s="470"/>
      <c r="D374" s="470"/>
      <c r="E374" s="470"/>
      <c r="F374" s="470"/>
    </row>
    <row r="375" ht="15.75" customHeight="1">
      <c r="C375" s="470"/>
      <c r="D375" s="470"/>
      <c r="E375" s="470"/>
      <c r="F375" s="470"/>
    </row>
    <row r="376" ht="15.75" customHeight="1">
      <c r="C376" s="470"/>
      <c r="D376" s="470"/>
      <c r="E376" s="470"/>
      <c r="F376" s="470"/>
    </row>
    <row r="377" ht="15.75" customHeight="1">
      <c r="C377" s="470"/>
      <c r="D377" s="470"/>
      <c r="E377" s="470"/>
      <c r="F377" s="470"/>
    </row>
    <row r="378" ht="15.75" customHeight="1">
      <c r="C378" s="470"/>
      <c r="D378" s="470"/>
      <c r="E378" s="470"/>
      <c r="F378" s="470"/>
    </row>
    <row r="379" ht="15.75" customHeight="1">
      <c r="C379" s="470"/>
      <c r="D379" s="470"/>
      <c r="E379" s="470"/>
      <c r="F379" s="470"/>
    </row>
    <row r="380" ht="15.75" customHeight="1">
      <c r="C380" s="470"/>
      <c r="D380" s="470"/>
      <c r="E380" s="470"/>
      <c r="F380" s="470"/>
    </row>
    <row r="381" ht="15.75" customHeight="1">
      <c r="C381" s="470"/>
      <c r="D381" s="470"/>
      <c r="E381" s="470"/>
      <c r="F381" s="470"/>
    </row>
    <row r="382" ht="15.75" customHeight="1">
      <c r="C382" s="470"/>
      <c r="D382" s="470"/>
      <c r="E382" s="470"/>
      <c r="F382" s="470"/>
    </row>
    <row r="383" ht="15.75" customHeight="1">
      <c r="C383" s="470"/>
      <c r="D383" s="470"/>
      <c r="E383" s="470"/>
      <c r="F383" s="470"/>
    </row>
    <row r="384" ht="15.75" customHeight="1">
      <c r="C384" s="470"/>
      <c r="D384" s="470"/>
      <c r="E384" s="470"/>
      <c r="F384" s="470"/>
    </row>
    <row r="385" ht="15.75" customHeight="1">
      <c r="C385" s="470"/>
      <c r="D385" s="470"/>
      <c r="E385" s="470"/>
      <c r="F385" s="470"/>
    </row>
    <row r="386" ht="15.75" customHeight="1">
      <c r="C386" s="470"/>
      <c r="D386" s="470"/>
      <c r="E386" s="470"/>
      <c r="F386" s="470"/>
    </row>
    <row r="387" ht="15.75" customHeight="1">
      <c r="C387" s="470"/>
      <c r="D387" s="470"/>
      <c r="E387" s="470"/>
      <c r="F387" s="470"/>
    </row>
    <row r="388" ht="15.75" customHeight="1">
      <c r="C388" s="470"/>
      <c r="D388" s="470"/>
      <c r="E388" s="470"/>
      <c r="F388" s="470"/>
    </row>
    <row r="389" ht="15.75" customHeight="1">
      <c r="C389" s="470"/>
      <c r="D389" s="470"/>
      <c r="E389" s="470"/>
      <c r="F389" s="470"/>
    </row>
    <row r="390" ht="15.75" customHeight="1">
      <c r="C390" s="470"/>
      <c r="D390" s="470"/>
      <c r="E390" s="470"/>
      <c r="F390" s="470"/>
    </row>
    <row r="391" ht="15.75" customHeight="1">
      <c r="C391" s="470"/>
      <c r="D391" s="470"/>
      <c r="E391" s="470"/>
      <c r="F391" s="470"/>
    </row>
    <row r="392" ht="15.75" customHeight="1">
      <c r="C392" s="470"/>
      <c r="D392" s="470"/>
      <c r="E392" s="470"/>
      <c r="F392" s="470"/>
    </row>
    <row r="393" ht="15.75" customHeight="1">
      <c r="C393" s="470"/>
      <c r="D393" s="470"/>
      <c r="E393" s="470"/>
      <c r="F393" s="470"/>
    </row>
    <row r="394" ht="15.75" customHeight="1">
      <c r="C394" s="470"/>
      <c r="D394" s="470"/>
      <c r="E394" s="470"/>
      <c r="F394" s="470"/>
    </row>
    <row r="395" ht="15.75" customHeight="1">
      <c r="C395" s="470"/>
      <c r="D395" s="470"/>
      <c r="E395" s="470"/>
      <c r="F395" s="470"/>
    </row>
    <row r="396" ht="15.75" customHeight="1">
      <c r="C396" s="470"/>
      <c r="D396" s="470"/>
      <c r="E396" s="470"/>
      <c r="F396" s="470"/>
    </row>
    <row r="397" ht="15.75" customHeight="1">
      <c r="C397" s="470"/>
      <c r="D397" s="470"/>
      <c r="E397" s="470"/>
      <c r="F397" s="470"/>
    </row>
    <row r="398" ht="15.75" customHeight="1">
      <c r="C398" s="470"/>
      <c r="D398" s="470"/>
      <c r="E398" s="470"/>
      <c r="F398" s="470"/>
    </row>
    <row r="399" ht="15.75" customHeight="1">
      <c r="C399" s="470"/>
      <c r="D399" s="470"/>
      <c r="E399" s="470"/>
      <c r="F399" s="470"/>
    </row>
    <row r="400" ht="15.75" customHeight="1">
      <c r="C400" s="470"/>
      <c r="D400" s="470"/>
      <c r="E400" s="470"/>
      <c r="F400" s="470"/>
    </row>
    <row r="401" ht="15.75" customHeight="1">
      <c r="C401" s="470"/>
      <c r="D401" s="470"/>
      <c r="E401" s="470"/>
      <c r="F401" s="470"/>
    </row>
    <row r="402" ht="15.75" customHeight="1">
      <c r="C402" s="470"/>
      <c r="D402" s="470"/>
      <c r="E402" s="470"/>
      <c r="F402" s="470"/>
    </row>
    <row r="403" ht="15.75" customHeight="1">
      <c r="C403" s="470"/>
      <c r="D403" s="470"/>
      <c r="E403" s="470"/>
      <c r="F403" s="470"/>
    </row>
    <row r="404" ht="15.75" customHeight="1">
      <c r="C404" s="470"/>
      <c r="D404" s="470"/>
      <c r="E404" s="470"/>
      <c r="F404" s="470"/>
    </row>
    <row r="405" ht="15.75" customHeight="1">
      <c r="C405" s="470"/>
      <c r="D405" s="470"/>
      <c r="E405" s="470"/>
      <c r="F405" s="470"/>
    </row>
    <row r="406" ht="15.75" customHeight="1">
      <c r="C406" s="470"/>
      <c r="D406" s="470"/>
      <c r="E406" s="470"/>
      <c r="F406" s="470"/>
    </row>
    <row r="407" ht="15.75" customHeight="1">
      <c r="C407" s="470"/>
      <c r="D407" s="470"/>
      <c r="E407" s="470"/>
      <c r="F407" s="470"/>
    </row>
    <row r="408" ht="15.75" customHeight="1">
      <c r="C408" s="470"/>
      <c r="D408" s="470"/>
      <c r="E408" s="470"/>
      <c r="F408" s="470"/>
    </row>
    <row r="409" ht="15.75" customHeight="1">
      <c r="C409" s="470"/>
      <c r="D409" s="470"/>
      <c r="E409" s="470"/>
      <c r="F409" s="470"/>
    </row>
    <row r="410" ht="15.75" customHeight="1">
      <c r="C410" s="470"/>
      <c r="D410" s="470"/>
      <c r="E410" s="470"/>
      <c r="F410" s="470"/>
    </row>
    <row r="411" ht="15.75" customHeight="1">
      <c r="C411" s="470"/>
      <c r="D411" s="470"/>
      <c r="E411" s="470"/>
      <c r="F411" s="470"/>
    </row>
    <row r="412" ht="15.75" customHeight="1">
      <c r="C412" s="470"/>
      <c r="D412" s="470"/>
      <c r="E412" s="470"/>
      <c r="F412" s="470"/>
    </row>
    <row r="413" ht="15.75" customHeight="1">
      <c r="C413" s="470"/>
      <c r="D413" s="470"/>
      <c r="E413" s="470"/>
      <c r="F413" s="470"/>
    </row>
    <row r="414" ht="15.75" customHeight="1">
      <c r="C414" s="470"/>
      <c r="D414" s="470"/>
      <c r="E414" s="470"/>
      <c r="F414" s="470"/>
    </row>
    <row r="415" ht="15.75" customHeight="1">
      <c r="C415" s="470"/>
      <c r="D415" s="470"/>
      <c r="E415" s="470"/>
      <c r="F415" s="470"/>
    </row>
    <row r="416" ht="15.75" customHeight="1">
      <c r="C416" s="470"/>
      <c r="D416" s="470"/>
      <c r="E416" s="470"/>
      <c r="F416" s="470"/>
    </row>
    <row r="417" ht="15.75" customHeight="1">
      <c r="C417" s="470"/>
      <c r="D417" s="470"/>
      <c r="E417" s="470"/>
      <c r="F417" s="470"/>
    </row>
    <row r="418" ht="15.75" customHeight="1">
      <c r="C418" s="470"/>
      <c r="D418" s="470"/>
      <c r="E418" s="470"/>
      <c r="F418" s="470"/>
    </row>
    <row r="419" ht="15.75" customHeight="1">
      <c r="C419" s="470"/>
      <c r="D419" s="470"/>
      <c r="E419" s="470"/>
      <c r="F419" s="470"/>
    </row>
    <row r="420" ht="15.75" customHeight="1">
      <c r="C420" s="470"/>
      <c r="D420" s="470"/>
      <c r="E420" s="470"/>
      <c r="F420" s="470"/>
    </row>
    <row r="421" ht="15.75" customHeight="1">
      <c r="C421" s="470"/>
      <c r="D421" s="470"/>
      <c r="E421" s="470"/>
      <c r="F421" s="470"/>
    </row>
    <row r="422" ht="15.75" customHeight="1">
      <c r="C422" s="470"/>
      <c r="D422" s="470"/>
      <c r="E422" s="470"/>
      <c r="F422" s="470"/>
    </row>
    <row r="423" ht="15.75" customHeight="1">
      <c r="C423" s="470"/>
      <c r="D423" s="470"/>
      <c r="E423" s="470"/>
      <c r="F423" s="470"/>
    </row>
    <row r="424" ht="15.75" customHeight="1">
      <c r="C424" s="470"/>
      <c r="D424" s="470"/>
      <c r="E424" s="470"/>
      <c r="F424" s="470"/>
    </row>
    <row r="425" ht="15.75" customHeight="1">
      <c r="C425" s="470"/>
      <c r="D425" s="470"/>
      <c r="E425" s="470"/>
      <c r="F425" s="470"/>
    </row>
    <row r="426" ht="15.75" customHeight="1">
      <c r="C426" s="470"/>
      <c r="D426" s="470"/>
      <c r="E426" s="470"/>
      <c r="F426" s="470"/>
    </row>
    <row r="427" ht="15.75" customHeight="1">
      <c r="C427" s="470"/>
      <c r="D427" s="470"/>
      <c r="E427" s="470"/>
      <c r="F427" s="470"/>
    </row>
    <row r="428" ht="15.75" customHeight="1">
      <c r="C428" s="470"/>
      <c r="D428" s="470"/>
      <c r="E428" s="470"/>
      <c r="F428" s="470"/>
    </row>
    <row r="429" ht="15.75" customHeight="1">
      <c r="C429" s="470"/>
      <c r="D429" s="470"/>
      <c r="E429" s="470"/>
      <c r="F429" s="470"/>
    </row>
    <row r="430" ht="15.75" customHeight="1">
      <c r="C430" s="470"/>
      <c r="D430" s="470"/>
      <c r="E430" s="470"/>
      <c r="F430" s="470"/>
    </row>
    <row r="431" ht="15.75" customHeight="1">
      <c r="C431" s="470"/>
      <c r="D431" s="470"/>
      <c r="E431" s="470"/>
      <c r="F431" s="470"/>
    </row>
    <row r="432" ht="15.75" customHeight="1">
      <c r="C432" s="470"/>
      <c r="D432" s="470"/>
      <c r="E432" s="470"/>
      <c r="F432" s="470"/>
    </row>
    <row r="433" ht="15.75" customHeight="1">
      <c r="C433" s="470"/>
      <c r="D433" s="470"/>
      <c r="E433" s="470"/>
      <c r="F433" s="470"/>
    </row>
    <row r="434" ht="15.75" customHeight="1">
      <c r="C434" s="470"/>
      <c r="D434" s="470"/>
      <c r="E434" s="470"/>
      <c r="F434" s="470"/>
    </row>
    <row r="435" ht="15.75" customHeight="1">
      <c r="C435" s="470"/>
      <c r="D435" s="470"/>
      <c r="E435" s="470"/>
      <c r="F435" s="470"/>
    </row>
    <row r="436" ht="15.75" customHeight="1">
      <c r="C436" s="470"/>
      <c r="D436" s="470"/>
      <c r="E436" s="470"/>
      <c r="F436" s="470"/>
    </row>
    <row r="437" ht="15.75" customHeight="1">
      <c r="C437" s="470"/>
      <c r="D437" s="470"/>
      <c r="E437" s="470"/>
      <c r="F437" s="470"/>
    </row>
    <row r="438" ht="15.75" customHeight="1">
      <c r="C438" s="470"/>
      <c r="D438" s="470"/>
      <c r="E438" s="470"/>
      <c r="F438" s="470"/>
    </row>
    <row r="439" ht="15.75" customHeight="1">
      <c r="C439" s="470"/>
      <c r="D439" s="470"/>
      <c r="E439" s="470"/>
      <c r="F439" s="470"/>
    </row>
    <row r="440" ht="15.75" customHeight="1">
      <c r="C440" s="470"/>
      <c r="D440" s="470"/>
      <c r="E440" s="470"/>
      <c r="F440" s="470"/>
    </row>
    <row r="441" ht="15.75" customHeight="1">
      <c r="C441" s="470"/>
      <c r="D441" s="470"/>
      <c r="E441" s="470"/>
      <c r="F441" s="470"/>
    </row>
    <row r="442" ht="15.75" customHeight="1">
      <c r="C442" s="470"/>
      <c r="D442" s="470"/>
      <c r="E442" s="470"/>
      <c r="F442" s="470"/>
    </row>
    <row r="443" ht="15.75" customHeight="1">
      <c r="C443" s="470"/>
      <c r="D443" s="470"/>
      <c r="E443" s="470"/>
      <c r="F443" s="470"/>
    </row>
    <row r="444" ht="15.75" customHeight="1">
      <c r="C444" s="470"/>
      <c r="D444" s="470"/>
      <c r="E444" s="470"/>
      <c r="F444" s="470"/>
    </row>
    <row r="445" ht="15.75" customHeight="1">
      <c r="C445" s="470"/>
      <c r="D445" s="470"/>
      <c r="E445" s="470"/>
      <c r="F445" s="470"/>
    </row>
    <row r="446" ht="15.75" customHeight="1">
      <c r="C446" s="470"/>
      <c r="D446" s="470"/>
      <c r="E446" s="470"/>
      <c r="F446" s="470"/>
    </row>
    <row r="447" ht="15.75" customHeight="1">
      <c r="C447" s="470"/>
      <c r="D447" s="470"/>
      <c r="E447" s="470"/>
      <c r="F447" s="470"/>
    </row>
    <row r="448" ht="15.75" customHeight="1">
      <c r="C448" s="470"/>
      <c r="D448" s="470"/>
      <c r="E448" s="470"/>
      <c r="F448" s="470"/>
    </row>
    <row r="449" ht="15.75" customHeight="1">
      <c r="C449" s="470"/>
      <c r="D449" s="470"/>
      <c r="E449" s="470"/>
      <c r="F449" s="470"/>
    </row>
    <row r="450" ht="15.75" customHeight="1">
      <c r="C450" s="470"/>
      <c r="D450" s="470"/>
      <c r="E450" s="470"/>
      <c r="F450" s="470"/>
    </row>
    <row r="451" ht="15.75" customHeight="1">
      <c r="C451" s="470"/>
      <c r="D451" s="470"/>
      <c r="E451" s="470"/>
      <c r="F451" s="470"/>
    </row>
    <row r="452" ht="15.75" customHeight="1">
      <c r="C452" s="470"/>
      <c r="D452" s="470"/>
      <c r="E452" s="470"/>
      <c r="F452" s="470"/>
    </row>
    <row r="453" ht="15.75" customHeight="1">
      <c r="C453" s="470"/>
      <c r="D453" s="470"/>
      <c r="E453" s="470"/>
      <c r="F453" s="470"/>
    </row>
    <row r="454" ht="15.75" customHeight="1">
      <c r="C454" s="470"/>
      <c r="D454" s="470"/>
      <c r="E454" s="470"/>
      <c r="F454" s="470"/>
    </row>
    <row r="455" ht="15.75" customHeight="1">
      <c r="C455" s="470"/>
      <c r="D455" s="470"/>
      <c r="E455" s="470"/>
      <c r="F455" s="470"/>
    </row>
    <row r="456" ht="15.75" customHeight="1">
      <c r="C456" s="470"/>
      <c r="D456" s="470"/>
      <c r="E456" s="470"/>
      <c r="F456" s="470"/>
    </row>
    <row r="457" ht="15.75" customHeight="1">
      <c r="C457" s="470"/>
      <c r="D457" s="470"/>
      <c r="E457" s="470"/>
      <c r="F457" s="470"/>
    </row>
    <row r="458" ht="15.75" customHeight="1">
      <c r="C458" s="470"/>
      <c r="D458" s="470"/>
      <c r="E458" s="470"/>
      <c r="F458" s="470"/>
    </row>
    <row r="459" ht="15.75" customHeight="1">
      <c r="C459" s="470"/>
      <c r="D459" s="470"/>
      <c r="E459" s="470"/>
      <c r="F459" s="470"/>
    </row>
    <row r="460" ht="15.75" customHeight="1">
      <c r="C460" s="470"/>
      <c r="D460" s="470"/>
      <c r="E460" s="470"/>
      <c r="F460" s="470"/>
    </row>
    <row r="461" ht="15.75" customHeight="1">
      <c r="C461" s="470"/>
      <c r="D461" s="470"/>
      <c r="E461" s="470"/>
      <c r="F461" s="470"/>
    </row>
    <row r="462" ht="15.75" customHeight="1">
      <c r="C462" s="470"/>
      <c r="D462" s="470"/>
      <c r="E462" s="470"/>
      <c r="F462" s="470"/>
    </row>
    <row r="463" ht="15.75" customHeight="1">
      <c r="C463" s="470"/>
      <c r="D463" s="470"/>
      <c r="E463" s="470"/>
      <c r="F463" s="470"/>
    </row>
    <row r="464" ht="15.75" customHeight="1">
      <c r="C464" s="470"/>
      <c r="D464" s="470"/>
      <c r="E464" s="470"/>
      <c r="F464" s="470"/>
    </row>
    <row r="465" ht="15.75" customHeight="1">
      <c r="C465" s="470"/>
      <c r="D465" s="470"/>
      <c r="E465" s="470"/>
      <c r="F465" s="470"/>
    </row>
    <row r="466" ht="15.75" customHeight="1">
      <c r="C466" s="470"/>
      <c r="D466" s="470"/>
      <c r="E466" s="470"/>
      <c r="F466" s="470"/>
    </row>
    <row r="467" ht="15.75" customHeight="1">
      <c r="C467" s="470"/>
      <c r="D467" s="470"/>
      <c r="E467" s="470"/>
      <c r="F467" s="470"/>
    </row>
    <row r="468" ht="15.75" customHeight="1">
      <c r="C468" s="470"/>
      <c r="D468" s="470"/>
      <c r="E468" s="470"/>
      <c r="F468" s="470"/>
    </row>
    <row r="469" ht="15.75" customHeight="1">
      <c r="C469" s="470"/>
      <c r="D469" s="470"/>
      <c r="E469" s="470"/>
      <c r="F469" s="470"/>
    </row>
    <row r="470" ht="15.75" customHeight="1">
      <c r="C470" s="470"/>
      <c r="D470" s="470"/>
      <c r="E470" s="470"/>
      <c r="F470" s="470"/>
    </row>
    <row r="471" ht="15.75" customHeight="1">
      <c r="C471" s="470"/>
      <c r="D471" s="470"/>
      <c r="E471" s="470"/>
      <c r="F471" s="470"/>
    </row>
    <row r="472" ht="15.75" customHeight="1">
      <c r="C472" s="470"/>
      <c r="D472" s="470"/>
      <c r="E472" s="470"/>
      <c r="F472" s="470"/>
    </row>
    <row r="473" ht="15.75" customHeight="1">
      <c r="C473" s="470"/>
      <c r="D473" s="470"/>
      <c r="E473" s="470"/>
      <c r="F473" s="470"/>
    </row>
    <row r="474" ht="15.75" customHeight="1">
      <c r="C474" s="470"/>
      <c r="D474" s="470"/>
      <c r="E474" s="470"/>
      <c r="F474" s="470"/>
    </row>
    <row r="475" ht="15.75" customHeight="1">
      <c r="C475" s="470"/>
      <c r="D475" s="470"/>
      <c r="E475" s="470"/>
      <c r="F475" s="470"/>
    </row>
    <row r="476" ht="15.75" customHeight="1">
      <c r="C476" s="470"/>
      <c r="D476" s="470"/>
      <c r="E476" s="470"/>
      <c r="F476" s="470"/>
    </row>
    <row r="477" ht="15.75" customHeight="1">
      <c r="C477" s="470"/>
      <c r="D477" s="470"/>
      <c r="E477" s="470"/>
      <c r="F477" s="470"/>
    </row>
    <row r="478" ht="15.75" customHeight="1">
      <c r="C478" s="470"/>
      <c r="D478" s="470"/>
      <c r="E478" s="470"/>
      <c r="F478" s="470"/>
    </row>
    <row r="479" ht="15.75" customHeight="1">
      <c r="C479" s="470"/>
      <c r="D479" s="470"/>
      <c r="E479" s="470"/>
      <c r="F479" s="470"/>
    </row>
    <row r="480" ht="15.75" customHeight="1">
      <c r="C480" s="470"/>
      <c r="D480" s="470"/>
      <c r="E480" s="470"/>
      <c r="F480" s="470"/>
    </row>
    <row r="481" ht="15.75" customHeight="1">
      <c r="C481" s="470"/>
      <c r="D481" s="470"/>
      <c r="E481" s="470"/>
      <c r="F481" s="470"/>
    </row>
    <row r="482" ht="15.75" customHeight="1">
      <c r="C482" s="470"/>
      <c r="D482" s="470"/>
      <c r="E482" s="470"/>
      <c r="F482" s="470"/>
    </row>
    <row r="483" ht="15.75" customHeight="1">
      <c r="C483" s="470"/>
      <c r="D483" s="470"/>
      <c r="E483" s="470"/>
      <c r="F483" s="470"/>
    </row>
    <row r="484" ht="15.75" customHeight="1">
      <c r="C484" s="470"/>
      <c r="D484" s="470"/>
      <c r="E484" s="470"/>
      <c r="F484" s="470"/>
    </row>
    <row r="485" ht="15.75" customHeight="1">
      <c r="C485" s="470"/>
      <c r="D485" s="470"/>
      <c r="E485" s="470"/>
      <c r="F485" s="470"/>
    </row>
    <row r="486" ht="15.75" customHeight="1">
      <c r="C486" s="470"/>
      <c r="D486" s="470"/>
      <c r="E486" s="470"/>
      <c r="F486" s="470"/>
    </row>
    <row r="487" ht="15.75" customHeight="1">
      <c r="C487" s="470"/>
      <c r="D487" s="470"/>
      <c r="E487" s="470"/>
      <c r="F487" s="470"/>
    </row>
    <row r="488" ht="15.75" customHeight="1">
      <c r="C488" s="470"/>
      <c r="D488" s="470"/>
      <c r="E488" s="470"/>
      <c r="F488" s="470"/>
    </row>
    <row r="489" ht="15.75" customHeight="1">
      <c r="C489" s="470"/>
      <c r="D489" s="470"/>
      <c r="E489" s="470"/>
      <c r="F489" s="470"/>
    </row>
    <row r="490" ht="15.75" customHeight="1">
      <c r="C490" s="470"/>
      <c r="D490" s="470"/>
      <c r="E490" s="470"/>
      <c r="F490" s="470"/>
    </row>
    <row r="491" ht="15.75" customHeight="1">
      <c r="C491" s="470"/>
      <c r="D491" s="470"/>
      <c r="E491" s="470"/>
      <c r="F491" s="470"/>
    </row>
    <row r="492" ht="15.75" customHeight="1">
      <c r="C492" s="470"/>
      <c r="D492" s="470"/>
      <c r="E492" s="470"/>
      <c r="F492" s="470"/>
    </row>
    <row r="493" ht="15.75" customHeight="1">
      <c r="C493" s="470"/>
      <c r="D493" s="470"/>
      <c r="E493" s="470"/>
      <c r="F493" s="470"/>
    </row>
    <row r="494" ht="15.75" customHeight="1">
      <c r="C494" s="470"/>
      <c r="D494" s="470"/>
      <c r="E494" s="470"/>
      <c r="F494" s="470"/>
    </row>
    <row r="495" ht="15.75" customHeight="1">
      <c r="C495" s="470"/>
      <c r="D495" s="470"/>
      <c r="E495" s="470"/>
      <c r="F495" s="470"/>
    </row>
    <row r="496" ht="15.75" customHeight="1">
      <c r="C496" s="470"/>
      <c r="D496" s="470"/>
      <c r="E496" s="470"/>
      <c r="F496" s="470"/>
    </row>
    <row r="497" ht="15.75" customHeight="1">
      <c r="C497" s="470"/>
      <c r="D497" s="470"/>
      <c r="E497" s="470"/>
      <c r="F497" s="470"/>
    </row>
    <row r="498" ht="15.75" customHeight="1">
      <c r="C498" s="470"/>
      <c r="D498" s="470"/>
      <c r="E498" s="470"/>
      <c r="F498" s="470"/>
    </row>
    <row r="499" ht="15.75" customHeight="1">
      <c r="C499" s="470"/>
      <c r="D499" s="470"/>
      <c r="E499" s="470"/>
      <c r="F499" s="470"/>
    </row>
    <row r="500" ht="15.75" customHeight="1">
      <c r="C500" s="470"/>
      <c r="D500" s="470"/>
      <c r="E500" s="470"/>
      <c r="F500" s="470"/>
    </row>
    <row r="501" ht="15.75" customHeight="1">
      <c r="C501" s="470"/>
      <c r="D501" s="470"/>
      <c r="E501" s="470"/>
      <c r="F501" s="470"/>
    </row>
    <row r="502" ht="15.75" customHeight="1">
      <c r="C502" s="470"/>
      <c r="D502" s="470"/>
      <c r="E502" s="470"/>
      <c r="F502" s="470"/>
    </row>
    <row r="503" ht="15.75" customHeight="1">
      <c r="C503" s="470"/>
      <c r="D503" s="470"/>
      <c r="E503" s="470"/>
      <c r="F503" s="470"/>
    </row>
    <row r="504" ht="15.75" customHeight="1">
      <c r="C504" s="470"/>
      <c r="D504" s="470"/>
      <c r="E504" s="470"/>
      <c r="F504" s="470"/>
    </row>
    <row r="505" ht="15.75" customHeight="1">
      <c r="C505" s="470"/>
      <c r="D505" s="470"/>
      <c r="E505" s="470"/>
      <c r="F505" s="470"/>
    </row>
    <row r="506" ht="15.75" customHeight="1">
      <c r="C506" s="470"/>
      <c r="D506" s="470"/>
      <c r="E506" s="470"/>
      <c r="F506" s="470"/>
    </row>
    <row r="507" ht="15.75" customHeight="1">
      <c r="C507" s="470"/>
      <c r="D507" s="470"/>
      <c r="E507" s="470"/>
      <c r="F507" s="470"/>
    </row>
    <row r="508" ht="15.75" customHeight="1">
      <c r="C508" s="470"/>
      <c r="D508" s="470"/>
      <c r="E508" s="470"/>
      <c r="F508" s="470"/>
    </row>
    <row r="509" ht="15.75" customHeight="1">
      <c r="C509" s="470"/>
      <c r="D509" s="470"/>
      <c r="E509" s="470"/>
      <c r="F509" s="470"/>
    </row>
    <row r="510" ht="15.75" customHeight="1">
      <c r="C510" s="470"/>
      <c r="D510" s="470"/>
      <c r="E510" s="470"/>
      <c r="F510" s="470"/>
    </row>
    <row r="511" ht="15.75" customHeight="1">
      <c r="C511" s="470"/>
      <c r="D511" s="470"/>
      <c r="E511" s="470"/>
      <c r="F511" s="470"/>
    </row>
    <row r="512" ht="15.75" customHeight="1">
      <c r="C512" s="470"/>
      <c r="D512" s="470"/>
      <c r="E512" s="470"/>
      <c r="F512" s="470"/>
    </row>
    <row r="513" ht="15.75" customHeight="1">
      <c r="C513" s="470"/>
      <c r="D513" s="470"/>
      <c r="E513" s="470"/>
      <c r="F513" s="470"/>
    </row>
    <row r="514" ht="15.75" customHeight="1">
      <c r="C514" s="470"/>
      <c r="D514" s="470"/>
      <c r="E514" s="470"/>
      <c r="F514" s="470"/>
    </row>
    <row r="515" ht="15.75" customHeight="1">
      <c r="C515" s="470"/>
      <c r="D515" s="470"/>
      <c r="E515" s="470"/>
      <c r="F515" s="470"/>
    </row>
    <row r="516" ht="15.75" customHeight="1">
      <c r="C516" s="470"/>
      <c r="D516" s="470"/>
      <c r="E516" s="470"/>
      <c r="F516" s="470"/>
    </row>
    <row r="517" ht="15.75" customHeight="1">
      <c r="C517" s="470"/>
      <c r="D517" s="470"/>
      <c r="E517" s="470"/>
      <c r="F517" s="470"/>
    </row>
    <row r="518" ht="15.75" customHeight="1">
      <c r="C518" s="470"/>
      <c r="D518" s="470"/>
      <c r="E518" s="470"/>
      <c r="F518" s="470"/>
    </row>
    <row r="519" ht="15.75" customHeight="1">
      <c r="C519" s="470"/>
      <c r="D519" s="470"/>
      <c r="E519" s="470"/>
      <c r="F519" s="470"/>
    </row>
    <row r="520" ht="15.75" customHeight="1">
      <c r="C520" s="470"/>
      <c r="D520" s="470"/>
      <c r="E520" s="470"/>
      <c r="F520" s="470"/>
    </row>
    <row r="521" ht="15.75" customHeight="1">
      <c r="C521" s="470"/>
      <c r="D521" s="470"/>
      <c r="E521" s="470"/>
      <c r="F521" s="470"/>
    </row>
    <row r="522" ht="15.75" customHeight="1">
      <c r="C522" s="470"/>
      <c r="D522" s="470"/>
      <c r="E522" s="470"/>
      <c r="F522" s="470"/>
    </row>
    <row r="523" ht="15.75" customHeight="1">
      <c r="C523" s="470"/>
      <c r="D523" s="470"/>
      <c r="E523" s="470"/>
      <c r="F523" s="470"/>
    </row>
    <row r="524" ht="15.75" customHeight="1">
      <c r="C524" s="470"/>
      <c r="D524" s="470"/>
      <c r="E524" s="470"/>
      <c r="F524" s="470"/>
    </row>
    <row r="525" ht="15.75" customHeight="1">
      <c r="C525" s="470"/>
      <c r="D525" s="470"/>
      <c r="E525" s="470"/>
      <c r="F525" s="470"/>
    </row>
    <row r="526" ht="15.75" customHeight="1">
      <c r="C526" s="470"/>
      <c r="D526" s="470"/>
      <c r="E526" s="470"/>
      <c r="F526" s="470"/>
    </row>
    <row r="527" ht="15.75" customHeight="1">
      <c r="C527" s="470"/>
      <c r="D527" s="470"/>
      <c r="E527" s="470"/>
      <c r="F527" s="470"/>
    </row>
    <row r="528" ht="15.75" customHeight="1">
      <c r="C528" s="470"/>
      <c r="D528" s="470"/>
      <c r="E528" s="470"/>
      <c r="F528" s="470"/>
    </row>
    <row r="529" ht="15.75" customHeight="1">
      <c r="C529" s="470"/>
      <c r="D529" s="470"/>
      <c r="E529" s="470"/>
      <c r="F529" s="470"/>
    </row>
    <row r="530" ht="15.75" customHeight="1">
      <c r="C530" s="470"/>
      <c r="D530" s="470"/>
      <c r="E530" s="470"/>
      <c r="F530" s="470"/>
    </row>
    <row r="531" ht="15.75" customHeight="1">
      <c r="C531" s="470"/>
      <c r="D531" s="470"/>
      <c r="E531" s="470"/>
      <c r="F531" s="470"/>
    </row>
    <row r="532" ht="15.75" customHeight="1">
      <c r="C532" s="470"/>
      <c r="D532" s="470"/>
      <c r="E532" s="470"/>
      <c r="F532" s="470"/>
    </row>
    <row r="533" ht="15.75" customHeight="1">
      <c r="C533" s="470"/>
      <c r="D533" s="470"/>
      <c r="E533" s="470"/>
      <c r="F533" s="470"/>
    </row>
    <row r="534" ht="15.75" customHeight="1">
      <c r="C534" s="470"/>
      <c r="D534" s="470"/>
      <c r="E534" s="470"/>
      <c r="F534" s="470"/>
    </row>
    <row r="535" ht="15.75" customHeight="1">
      <c r="C535" s="470"/>
      <c r="D535" s="470"/>
      <c r="E535" s="470"/>
      <c r="F535" s="470"/>
    </row>
    <row r="536" ht="15.75" customHeight="1">
      <c r="C536" s="470"/>
      <c r="D536" s="470"/>
      <c r="E536" s="470"/>
      <c r="F536" s="470"/>
    </row>
    <row r="537" ht="15.75" customHeight="1">
      <c r="C537" s="470"/>
      <c r="D537" s="470"/>
      <c r="E537" s="470"/>
      <c r="F537" s="470"/>
    </row>
    <row r="538" ht="15.75" customHeight="1">
      <c r="C538" s="470"/>
      <c r="D538" s="470"/>
      <c r="E538" s="470"/>
      <c r="F538" s="470"/>
    </row>
    <row r="539" ht="15.75" customHeight="1">
      <c r="C539" s="470"/>
      <c r="D539" s="470"/>
      <c r="E539" s="470"/>
      <c r="F539" s="470"/>
    </row>
    <row r="540" ht="15.75" customHeight="1">
      <c r="C540" s="470"/>
      <c r="D540" s="470"/>
      <c r="E540" s="470"/>
      <c r="F540" s="470"/>
    </row>
    <row r="541" ht="15.75" customHeight="1">
      <c r="C541" s="470"/>
      <c r="D541" s="470"/>
      <c r="E541" s="470"/>
      <c r="F541" s="470"/>
    </row>
    <row r="542" ht="15.75" customHeight="1">
      <c r="C542" s="470"/>
      <c r="D542" s="470"/>
      <c r="E542" s="470"/>
      <c r="F542" s="470"/>
    </row>
    <row r="543" ht="15.75" customHeight="1">
      <c r="C543" s="470"/>
      <c r="D543" s="470"/>
      <c r="E543" s="470"/>
      <c r="F543" s="470"/>
    </row>
    <row r="544" ht="15.75" customHeight="1">
      <c r="C544" s="470"/>
      <c r="D544" s="470"/>
      <c r="E544" s="470"/>
      <c r="F544" s="470"/>
    </row>
    <row r="545" ht="15.75" customHeight="1">
      <c r="C545" s="470"/>
      <c r="D545" s="470"/>
      <c r="E545" s="470"/>
      <c r="F545" s="470"/>
    </row>
    <row r="546" ht="15.75" customHeight="1">
      <c r="C546" s="470"/>
      <c r="D546" s="470"/>
      <c r="E546" s="470"/>
      <c r="F546" s="470"/>
    </row>
    <row r="547" ht="15.75" customHeight="1">
      <c r="C547" s="470"/>
      <c r="D547" s="470"/>
      <c r="E547" s="470"/>
      <c r="F547" s="470"/>
    </row>
    <row r="548" ht="15.75" customHeight="1">
      <c r="C548" s="470"/>
      <c r="D548" s="470"/>
      <c r="E548" s="470"/>
      <c r="F548" s="470"/>
    </row>
    <row r="549" ht="15.75" customHeight="1">
      <c r="C549" s="470"/>
      <c r="D549" s="470"/>
      <c r="E549" s="470"/>
      <c r="F549" s="470"/>
    </row>
    <row r="550" ht="15.75" customHeight="1">
      <c r="C550" s="470"/>
      <c r="D550" s="470"/>
      <c r="E550" s="470"/>
      <c r="F550" s="470"/>
    </row>
    <row r="551" ht="15.75" customHeight="1">
      <c r="C551" s="470"/>
      <c r="D551" s="470"/>
      <c r="E551" s="470"/>
      <c r="F551" s="470"/>
    </row>
    <row r="552" ht="15.75" customHeight="1">
      <c r="C552" s="470"/>
      <c r="D552" s="470"/>
      <c r="E552" s="470"/>
      <c r="F552" s="470"/>
    </row>
    <row r="553" ht="15.75" customHeight="1">
      <c r="C553" s="470"/>
      <c r="D553" s="470"/>
      <c r="E553" s="470"/>
      <c r="F553" s="470"/>
    </row>
    <row r="554" ht="15.75" customHeight="1">
      <c r="C554" s="470"/>
      <c r="D554" s="470"/>
      <c r="E554" s="470"/>
      <c r="F554" s="470"/>
    </row>
    <row r="555" ht="15.75" customHeight="1">
      <c r="C555" s="470"/>
      <c r="D555" s="470"/>
      <c r="E555" s="470"/>
      <c r="F555" s="470"/>
    </row>
    <row r="556" ht="15.75" customHeight="1">
      <c r="C556" s="470"/>
      <c r="D556" s="470"/>
      <c r="E556" s="470"/>
      <c r="F556" s="470"/>
    </row>
    <row r="557" ht="15.75" customHeight="1">
      <c r="C557" s="470"/>
      <c r="D557" s="470"/>
      <c r="E557" s="470"/>
      <c r="F557" s="470"/>
    </row>
    <row r="558" ht="15.75" customHeight="1">
      <c r="C558" s="470"/>
      <c r="D558" s="470"/>
      <c r="E558" s="470"/>
      <c r="F558" s="470"/>
    </row>
    <row r="559" ht="15.75" customHeight="1">
      <c r="C559" s="470"/>
      <c r="D559" s="470"/>
      <c r="E559" s="470"/>
      <c r="F559" s="470"/>
    </row>
    <row r="560" ht="15.75" customHeight="1">
      <c r="C560" s="470"/>
      <c r="D560" s="470"/>
      <c r="E560" s="470"/>
      <c r="F560" s="470"/>
    </row>
    <row r="561" ht="15.75" customHeight="1">
      <c r="C561" s="470"/>
      <c r="D561" s="470"/>
      <c r="E561" s="470"/>
      <c r="F561" s="470"/>
    </row>
    <row r="562" ht="15.75" customHeight="1">
      <c r="C562" s="470"/>
      <c r="D562" s="470"/>
      <c r="E562" s="470"/>
      <c r="F562" s="470"/>
    </row>
    <row r="563" ht="15.75" customHeight="1">
      <c r="C563" s="470"/>
      <c r="D563" s="470"/>
      <c r="E563" s="470"/>
      <c r="F563" s="470"/>
    </row>
    <row r="564" ht="15.75" customHeight="1">
      <c r="C564" s="470"/>
      <c r="D564" s="470"/>
      <c r="E564" s="470"/>
      <c r="F564" s="470"/>
    </row>
    <row r="565" ht="15.75" customHeight="1">
      <c r="C565" s="470"/>
      <c r="D565" s="470"/>
      <c r="E565" s="470"/>
      <c r="F565" s="470"/>
    </row>
    <row r="566" ht="15.75" customHeight="1">
      <c r="C566" s="470"/>
      <c r="D566" s="470"/>
      <c r="E566" s="470"/>
      <c r="F566" s="470"/>
    </row>
    <row r="567" ht="15.75" customHeight="1">
      <c r="C567" s="470"/>
      <c r="D567" s="470"/>
      <c r="E567" s="470"/>
      <c r="F567" s="470"/>
    </row>
    <row r="568" ht="15.75" customHeight="1">
      <c r="C568" s="470"/>
      <c r="D568" s="470"/>
      <c r="E568" s="470"/>
      <c r="F568" s="470"/>
    </row>
    <row r="569" ht="15.75" customHeight="1">
      <c r="C569" s="470"/>
      <c r="D569" s="470"/>
      <c r="E569" s="470"/>
      <c r="F569" s="470"/>
    </row>
    <row r="570" ht="15.75" customHeight="1">
      <c r="C570" s="470"/>
      <c r="D570" s="470"/>
      <c r="E570" s="470"/>
      <c r="F570" s="470"/>
    </row>
    <row r="571" ht="15.75" customHeight="1">
      <c r="C571" s="470"/>
      <c r="D571" s="470"/>
      <c r="E571" s="470"/>
      <c r="F571" s="470"/>
    </row>
    <row r="572" ht="15.75" customHeight="1">
      <c r="C572" s="470"/>
      <c r="D572" s="470"/>
      <c r="E572" s="470"/>
      <c r="F572" s="470"/>
    </row>
    <row r="573" ht="15.75" customHeight="1">
      <c r="C573" s="470"/>
      <c r="D573" s="470"/>
      <c r="E573" s="470"/>
      <c r="F573" s="470"/>
    </row>
    <row r="574" ht="15.75" customHeight="1">
      <c r="C574" s="470"/>
      <c r="D574" s="470"/>
      <c r="E574" s="470"/>
      <c r="F574" s="470"/>
    </row>
    <row r="575" ht="15.75" customHeight="1">
      <c r="C575" s="470"/>
      <c r="D575" s="470"/>
      <c r="E575" s="470"/>
      <c r="F575" s="470"/>
    </row>
    <row r="576" ht="15.75" customHeight="1">
      <c r="C576" s="470"/>
      <c r="D576" s="470"/>
      <c r="E576" s="470"/>
      <c r="F576" s="470"/>
    </row>
    <row r="577" ht="15.75" customHeight="1">
      <c r="C577" s="470"/>
      <c r="D577" s="470"/>
      <c r="E577" s="470"/>
      <c r="F577" s="470"/>
    </row>
    <row r="578" ht="15.75" customHeight="1">
      <c r="C578" s="470"/>
      <c r="D578" s="470"/>
      <c r="E578" s="470"/>
      <c r="F578" s="470"/>
    </row>
    <row r="579" ht="15.75" customHeight="1">
      <c r="C579" s="470"/>
      <c r="D579" s="470"/>
      <c r="E579" s="470"/>
      <c r="F579" s="470"/>
    </row>
    <row r="580" ht="15.75" customHeight="1">
      <c r="C580" s="470"/>
      <c r="D580" s="470"/>
      <c r="E580" s="470"/>
      <c r="F580" s="470"/>
    </row>
    <row r="581" ht="15.75" customHeight="1">
      <c r="C581" s="470"/>
      <c r="D581" s="470"/>
      <c r="E581" s="470"/>
      <c r="F581" s="470"/>
    </row>
    <row r="582" ht="15.75" customHeight="1">
      <c r="C582" s="470"/>
      <c r="D582" s="470"/>
      <c r="E582" s="470"/>
      <c r="F582" s="470"/>
    </row>
    <row r="583" ht="15.75" customHeight="1">
      <c r="C583" s="470"/>
      <c r="D583" s="470"/>
      <c r="E583" s="470"/>
      <c r="F583" s="470"/>
    </row>
    <row r="584" ht="15.75" customHeight="1">
      <c r="C584" s="470"/>
      <c r="D584" s="470"/>
      <c r="E584" s="470"/>
      <c r="F584" s="470"/>
    </row>
    <row r="585" ht="15.75" customHeight="1">
      <c r="C585" s="470"/>
      <c r="D585" s="470"/>
      <c r="E585" s="470"/>
      <c r="F585" s="470"/>
    </row>
    <row r="586" ht="15.75" customHeight="1">
      <c r="C586" s="470"/>
      <c r="D586" s="470"/>
      <c r="E586" s="470"/>
      <c r="F586" s="470"/>
    </row>
    <row r="587" ht="15.75" customHeight="1">
      <c r="C587" s="470"/>
      <c r="D587" s="470"/>
      <c r="E587" s="470"/>
      <c r="F587" s="470"/>
    </row>
    <row r="588" ht="15.75" customHeight="1">
      <c r="C588" s="470"/>
      <c r="D588" s="470"/>
      <c r="E588" s="470"/>
      <c r="F588" s="470"/>
    </row>
    <row r="589" ht="15.75" customHeight="1">
      <c r="C589" s="470"/>
      <c r="D589" s="470"/>
      <c r="E589" s="470"/>
      <c r="F589" s="470"/>
    </row>
    <row r="590" ht="15.75" customHeight="1">
      <c r="C590" s="470"/>
      <c r="D590" s="470"/>
      <c r="E590" s="470"/>
      <c r="F590" s="470"/>
    </row>
    <row r="591" ht="15.75" customHeight="1">
      <c r="C591" s="470"/>
      <c r="D591" s="470"/>
      <c r="E591" s="470"/>
      <c r="F591" s="470"/>
    </row>
    <row r="592" ht="15.75" customHeight="1">
      <c r="C592" s="470"/>
      <c r="D592" s="470"/>
      <c r="E592" s="470"/>
      <c r="F592" s="470"/>
    </row>
    <row r="593" ht="15.75" customHeight="1">
      <c r="C593" s="470"/>
      <c r="D593" s="470"/>
      <c r="E593" s="470"/>
      <c r="F593" s="470"/>
    </row>
    <row r="594" ht="15.75" customHeight="1">
      <c r="C594" s="470"/>
      <c r="D594" s="470"/>
      <c r="E594" s="470"/>
      <c r="F594" s="470"/>
    </row>
    <row r="595" ht="15.75" customHeight="1">
      <c r="C595" s="470"/>
      <c r="D595" s="470"/>
      <c r="E595" s="470"/>
      <c r="F595" s="470"/>
    </row>
    <row r="596" ht="15.75" customHeight="1">
      <c r="C596" s="470"/>
      <c r="D596" s="470"/>
      <c r="E596" s="470"/>
      <c r="F596" s="470"/>
    </row>
    <row r="597" ht="15.75" customHeight="1">
      <c r="C597" s="470"/>
      <c r="D597" s="470"/>
      <c r="E597" s="470"/>
      <c r="F597" s="470"/>
    </row>
    <row r="598" ht="15.75" customHeight="1">
      <c r="C598" s="470"/>
      <c r="D598" s="470"/>
      <c r="E598" s="470"/>
      <c r="F598" s="470"/>
    </row>
    <row r="599" ht="15.75" customHeight="1">
      <c r="C599" s="470"/>
      <c r="D599" s="470"/>
      <c r="E599" s="470"/>
      <c r="F599" s="470"/>
    </row>
    <row r="600" ht="15.75" customHeight="1">
      <c r="C600" s="470"/>
      <c r="D600" s="470"/>
      <c r="E600" s="470"/>
      <c r="F600" s="470"/>
    </row>
    <row r="601" ht="15.75" customHeight="1">
      <c r="C601" s="470"/>
      <c r="D601" s="470"/>
      <c r="E601" s="470"/>
      <c r="F601" s="470"/>
    </row>
    <row r="602" ht="15.75" customHeight="1">
      <c r="C602" s="470"/>
      <c r="D602" s="470"/>
      <c r="E602" s="470"/>
      <c r="F602" s="470"/>
    </row>
    <row r="603" ht="15.75" customHeight="1">
      <c r="C603" s="470"/>
      <c r="D603" s="470"/>
      <c r="E603" s="470"/>
      <c r="F603" s="470"/>
    </row>
    <row r="604" ht="15.75" customHeight="1">
      <c r="C604" s="470"/>
      <c r="D604" s="470"/>
      <c r="E604" s="470"/>
      <c r="F604" s="470"/>
    </row>
    <row r="605" ht="15.75" customHeight="1">
      <c r="C605" s="470"/>
      <c r="D605" s="470"/>
      <c r="E605" s="470"/>
      <c r="F605" s="470"/>
    </row>
    <row r="606" ht="15.75" customHeight="1">
      <c r="C606" s="470"/>
      <c r="D606" s="470"/>
      <c r="E606" s="470"/>
      <c r="F606" s="470"/>
    </row>
    <row r="607" ht="15.75" customHeight="1">
      <c r="C607" s="470"/>
      <c r="D607" s="470"/>
      <c r="E607" s="470"/>
      <c r="F607" s="470"/>
    </row>
    <row r="608" ht="15.75" customHeight="1">
      <c r="C608" s="470"/>
      <c r="D608" s="470"/>
      <c r="E608" s="470"/>
      <c r="F608" s="470"/>
    </row>
    <row r="609" ht="15.75" customHeight="1">
      <c r="C609" s="470"/>
      <c r="D609" s="470"/>
      <c r="E609" s="470"/>
      <c r="F609" s="470"/>
    </row>
    <row r="610" ht="15.75" customHeight="1">
      <c r="C610" s="470"/>
      <c r="D610" s="470"/>
      <c r="E610" s="470"/>
      <c r="F610" s="470"/>
    </row>
    <row r="611" ht="15.75" customHeight="1">
      <c r="C611" s="470"/>
      <c r="D611" s="470"/>
      <c r="E611" s="470"/>
      <c r="F611" s="470"/>
    </row>
    <row r="612" ht="15.75" customHeight="1">
      <c r="C612" s="470"/>
      <c r="D612" s="470"/>
      <c r="E612" s="470"/>
      <c r="F612" s="470"/>
    </row>
    <row r="613" ht="15.75" customHeight="1">
      <c r="C613" s="470"/>
      <c r="D613" s="470"/>
      <c r="E613" s="470"/>
      <c r="F613" s="470"/>
    </row>
    <row r="614" ht="15.75" customHeight="1">
      <c r="C614" s="470"/>
      <c r="D614" s="470"/>
      <c r="E614" s="470"/>
      <c r="F614" s="470"/>
    </row>
    <row r="615" ht="15.75" customHeight="1">
      <c r="C615" s="470"/>
      <c r="D615" s="470"/>
      <c r="E615" s="470"/>
      <c r="F615" s="470"/>
    </row>
    <row r="616" ht="15.75" customHeight="1">
      <c r="C616" s="470"/>
      <c r="D616" s="470"/>
      <c r="E616" s="470"/>
      <c r="F616" s="470"/>
    </row>
    <row r="617" ht="15.75" customHeight="1">
      <c r="C617" s="470"/>
      <c r="D617" s="470"/>
      <c r="E617" s="470"/>
      <c r="F617" s="470"/>
    </row>
    <row r="618" ht="15.75" customHeight="1">
      <c r="C618" s="470"/>
      <c r="D618" s="470"/>
      <c r="E618" s="470"/>
      <c r="F618" s="470"/>
    </row>
    <row r="619" ht="15.75" customHeight="1">
      <c r="C619" s="470"/>
      <c r="D619" s="470"/>
      <c r="E619" s="470"/>
      <c r="F619" s="470"/>
    </row>
    <row r="620" ht="15.75" customHeight="1">
      <c r="C620" s="470"/>
      <c r="D620" s="470"/>
      <c r="E620" s="470"/>
      <c r="F620" s="470"/>
    </row>
    <row r="621" ht="15.75" customHeight="1">
      <c r="C621" s="470"/>
      <c r="D621" s="470"/>
      <c r="E621" s="470"/>
      <c r="F621" s="470"/>
    </row>
    <row r="622" ht="15.75" customHeight="1">
      <c r="C622" s="470"/>
      <c r="D622" s="470"/>
      <c r="E622" s="470"/>
      <c r="F622" s="470"/>
    </row>
    <row r="623" ht="15.75" customHeight="1">
      <c r="C623" s="470"/>
      <c r="D623" s="470"/>
      <c r="E623" s="470"/>
      <c r="F623" s="470"/>
    </row>
    <row r="624" ht="15.75" customHeight="1">
      <c r="C624" s="470"/>
      <c r="D624" s="470"/>
      <c r="E624" s="470"/>
      <c r="F624" s="470"/>
    </row>
    <row r="625" ht="15.75" customHeight="1">
      <c r="C625" s="470"/>
      <c r="D625" s="470"/>
      <c r="E625" s="470"/>
      <c r="F625" s="470"/>
    </row>
    <row r="626" ht="15.75" customHeight="1">
      <c r="C626" s="470"/>
      <c r="D626" s="470"/>
      <c r="E626" s="470"/>
      <c r="F626" s="470"/>
    </row>
    <row r="627" ht="15.75" customHeight="1">
      <c r="C627" s="470"/>
      <c r="D627" s="470"/>
      <c r="E627" s="470"/>
      <c r="F627" s="470"/>
    </row>
    <row r="628" ht="15.75" customHeight="1">
      <c r="C628" s="470"/>
      <c r="D628" s="470"/>
      <c r="E628" s="470"/>
      <c r="F628" s="470"/>
    </row>
    <row r="629" ht="15.75" customHeight="1">
      <c r="C629" s="470"/>
      <c r="D629" s="470"/>
      <c r="E629" s="470"/>
      <c r="F629" s="470"/>
    </row>
    <row r="630" ht="15.75" customHeight="1">
      <c r="C630" s="470"/>
      <c r="D630" s="470"/>
      <c r="E630" s="470"/>
      <c r="F630" s="470"/>
    </row>
    <row r="631" ht="15.75" customHeight="1">
      <c r="C631" s="470"/>
      <c r="D631" s="470"/>
      <c r="E631" s="470"/>
      <c r="F631" s="470"/>
    </row>
    <row r="632" ht="15.75" customHeight="1">
      <c r="C632" s="470"/>
      <c r="D632" s="470"/>
      <c r="E632" s="470"/>
      <c r="F632" s="470"/>
    </row>
    <row r="633" ht="15.75" customHeight="1">
      <c r="C633" s="470"/>
      <c r="D633" s="470"/>
      <c r="E633" s="470"/>
      <c r="F633" s="470"/>
    </row>
    <row r="634" ht="15.75" customHeight="1">
      <c r="C634" s="470"/>
      <c r="D634" s="470"/>
      <c r="E634" s="470"/>
      <c r="F634" s="470"/>
    </row>
    <row r="635" ht="15.75" customHeight="1">
      <c r="C635" s="470"/>
      <c r="D635" s="470"/>
      <c r="E635" s="470"/>
      <c r="F635" s="470"/>
    </row>
    <row r="636" ht="15.75" customHeight="1">
      <c r="C636" s="470"/>
      <c r="D636" s="470"/>
      <c r="E636" s="470"/>
      <c r="F636" s="470"/>
    </row>
    <row r="637" ht="15.75" customHeight="1">
      <c r="C637" s="470"/>
      <c r="D637" s="470"/>
      <c r="E637" s="470"/>
      <c r="F637" s="470"/>
    </row>
    <row r="638" ht="15.75" customHeight="1">
      <c r="C638" s="470"/>
      <c r="D638" s="470"/>
      <c r="E638" s="470"/>
      <c r="F638" s="470"/>
    </row>
    <row r="639" ht="15.75" customHeight="1">
      <c r="C639" s="470"/>
      <c r="D639" s="470"/>
      <c r="E639" s="470"/>
      <c r="F639" s="470"/>
    </row>
    <row r="640" ht="15.75" customHeight="1">
      <c r="C640" s="470"/>
      <c r="D640" s="470"/>
      <c r="E640" s="470"/>
      <c r="F640" s="470"/>
    </row>
    <row r="641" ht="15.75" customHeight="1">
      <c r="C641" s="470"/>
      <c r="D641" s="470"/>
      <c r="E641" s="470"/>
      <c r="F641" s="470"/>
    </row>
    <row r="642" ht="15.75" customHeight="1">
      <c r="C642" s="470"/>
      <c r="D642" s="470"/>
      <c r="E642" s="470"/>
      <c r="F642" s="470"/>
    </row>
    <row r="643" ht="15.75" customHeight="1">
      <c r="C643" s="470"/>
      <c r="D643" s="470"/>
      <c r="E643" s="470"/>
      <c r="F643" s="470"/>
    </row>
    <row r="644" ht="15.75" customHeight="1">
      <c r="C644" s="470"/>
      <c r="D644" s="470"/>
      <c r="E644" s="470"/>
      <c r="F644" s="470"/>
    </row>
    <row r="645" ht="15.75" customHeight="1">
      <c r="C645" s="470"/>
      <c r="D645" s="470"/>
      <c r="E645" s="470"/>
      <c r="F645" s="470"/>
    </row>
    <row r="646" ht="15.75" customHeight="1">
      <c r="C646" s="470"/>
      <c r="D646" s="470"/>
      <c r="E646" s="470"/>
      <c r="F646" s="470"/>
    </row>
    <row r="647" ht="15.75" customHeight="1">
      <c r="C647" s="470"/>
      <c r="D647" s="470"/>
      <c r="E647" s="470"/>
      <c r="F647" s="470"/>
    </row>
    <row r="648" ht="15.75" customHeight="1">
      <c r="C648" s="470"/>
      <c r="D648" s="470"/>
      <c r="E648" s="470"/>
      <c r="F648" s="470"/>
    </row>
    <row r="649" ht="15.75" customHeight="1">
      <c r="C649" s="470"/>
      <c r="D649" s="470"/>
      <c r="E649" s="470"/>
      <c r="F649" s="470"/>
    </row>
    <row r="650" ht="15.75" customHeight="1">
      <c r="C650" s="470"/>
      <c r="D650" s="470"/>
      <c r="E650" s="470"/>
      <c r="F650" s="470"/>
    </row>
    <row r="651" ht="15.75" customHeight="1">
      <c r="C651" s="470"/>
      <c r="D651" s="470"/>
      <c r="E651" s="470"/>
      <c r="F651" s="470"/>
    </row>
    <row r="652" ht="15.75" customHeight="1">
      <c r="C652" s="470"/>
      <c r="D652" s="470"/>
      <c r="E652" s="470"/>
      <c r="F652" s="470"/>
    </row>
    <row r="653" ht="15.75" customHeight="1">
      <c r="C653" s="470"/>
      <c r="D653" s="470"/>
      <c r="E653" s="470"/>
      <c r="F653" s="470"/>
    </row>
    <row r="654" ht="15.75" customHeight="1">
      <c r="C654" s="470"/>
      <c r="D654" s="470"/>
      <c r="E654" s="470"/>
      <c r="F654" s="470"/>
    </row>
    <row r="655" ht="15.75" customHeight="1">
      <c r="C655" s="470"/>
      <c r="D655" s="470"/>
      <c r="E655" s="470"/>
      <c r="F655" s="470"/>
    </row>
    <row r="656" ht="15.75" customHeight="1">
      <c r="C656" s="470"/>
      <c r="D656" s="470"/>
      <c r="E656" s="470"/>
      <c r="F656" s="470"/>
    </row>
    <row r="657" ht="15.75" customHeight="1">
      <c r="C657" s="470"/>
      <c r="D657" s="470"/>
      <c r="E657" s="470"/>
      <c r="F657" s="470"/>
    </row>
    <row r="658" ht="15.75" customHeight="1">
      <c r="C658" s="470"/>
      <c r="D658" s="470"/>
      <c r="E658" s="470"/>
      <c r="F658" s="470"/>
    </row>
    <row r="659" ht="15.75" customHeight="1">
      <c r="C659" s="470"/>
      <c r="D659" s="470"/>
      <c r="E659" s="470"/>
      <c r="F659" s="470"/>
    </row>
    <row r="660" ht="15.75" customHeight="1">
      <c r="C660" s="470"/>
      <c r="D660" s="470"/>
      <c r="E660" s="470"/>
      <c r="F660" s="470"/>
    </row>
    <row r="661" ht="15.75" customHeight="1">
      <c r="C661" s="470"/>
      <c r="D661" s="470"/>
      <c r="E661" s="470"/>
      <c r="F661" s="470"/>
    </row>
    <row r="662" ht="15.75" customHeight="1">
      <c r="C662" s="470"/>
      <c r="D662" s="470"/>
      <c r="E662" s="470"/>
      <c r="F662" s="470"/>
    </row>
    <row r="663" ht="15.75" customHeight="1">
      <c r="C663" s="470"/>
      <c r="D663" s="470"/>
      <c r="E663" s="470"/>
      <c r="F663" s="470"/>
    </row>
    <row r="664" ht="15.75" customHeight="1">
      <c r="C664" s="470"/>
      <c r="D664" s="470"/>
      <c r="E664" s="470"/>
      <c r="F664" s="470"/>
    </row>
    <row r="665" ht="15.75" customHeight="1">
      <c r="C665" s="470"/>
      <c r="D665" s="470"/>
      <c r="E665" s="470"/>
      <c r="F665" s="470"/>
    </row>
    <row r="666" ht="15.75" customHeight="1">
      <c r="C666" s="470"/>
      <c r="D666" s="470"/>
      <c r="E666" s="470"/>
      <c r="F666" s="470"/>
    </row>
    <row r="667" ht="15.75" customHeight="1">
      <c r="C667" s="470"/>
      <c r="D667" s="470"/>
      <c r="E667" s="470"/>
      <c r="F667" s="470"/>
    </row>
    <row r="668" ht="15.75" customHeight="1">
      <c r="C668" s="470"/>
      <c r="D668" s="470"/>
      <c r="E668" s="470"/>
      <c r="F668" s="470"/>
    </row>
    <row r="669" ht="15.75" customHeight="1">
      <c r="C669" s="470"/>
      <c r="D669" s="470"/>
      <c r="E669" s="470"/>
      <c r="F669" s="470"/>
    </row>
    <row r="670" ht="15.75" customHeight="1">
      <c r="C670" s="470"/>
      <c r="D670" s="470"/>
      <c r="E670" s="470"/>
      <c r="F670" s="470"/>
    </row>
    <row r="671" ht="15.75" customHeight="1">
      <c r="C671" s="470"/>
      <c r="D671" s="470"/>
      <c r="E671" s="470"/>
      <c r="F671" s="470"/>
    </row>
    <row r="672" ht="15.75" customHeight="1">
      <c r="C672" s="470"/>
      <c r="D672" s="470"/>
      <c r="E672" s="470"/>
      <c r="F672" s="470"/>
    </row>
    <row r="673" ht="15.75" customHeight="1">
      <c r="C673" s="470"/>
      <c r="D673" s="470"/>
      <c r="E673" s="470"/>
      <c r="F673" s="470"/>
    </row>
    <row r="674" ht="15.75" customHeight="1">
      <c r="C674" s="470"/>
      <c r="D674" s="470"/>
      <c r="E674" s="470"/>
      <c r="F674" s="470"/>
    </row>
    <row r="675" ht="15.75" customHeight="1">
      <c r="C675" s="470"/>
      <c r="D675" s="470"/>
      <c r="E675" s="470"/>
      <c r="F675" s="470"/>
    </row>
    <row r="676" ht="15.75" customHeight="1">
      <c r="C676" s="470"/>
      <c r="D676" s="470"/>
      <c r="E676" s="470"/>
      <c r="F676" s="470"/>
    </row>
    <row r="677" ht="15.75" customHeight="1">
      <c r="C677" s="470"/>
      <c r="D677" s="470"/>
      <c r="E677" s="470"/>
      <c r="F677" s="470"/>
    </row>
    <row r="678" ht="15.75" customHeight="1">
      <c r="C678" s="470"/>
      <c r="D678" s="470"/>
      <c r="E678" s="470"/>
      <c r="F678" s="470"/>
    </row>
    <row r="679" ht="15.75" customHeight="1">
      <c r="C679" s="470"/>
      <c r="D679" s="470"/>
      <c r="E679" s="470"/>
      <c r="F679" s="470"/>
    </row>
    <row r="680" ht="15.75" customHeight="1">
      <c r="C680" s="470"/>
      <c r="D680" s="470"/>
      <c r="E680" s="470"/>
      <c r="F680" s="470"/>
    </row>
    <row r="681" ht="15.75" customHeight="1">
      <c r="C681" s="470"/>
      <c r="D681" s="470"/>
      <c r="E681" s="470"/>
      <c r="F681" s="470"/>
    </row>
    <row r="682" ht="15.75" customHeight="1">
      <c r="C682" s="470"/>
      <c r="D682" s="470"/>
      <c r="E682" s="470"/>
      <c r="F682" s="470"/>
    </row>
    <row r="683" ht="15.75" customHeight="1">
      <c r="C683" s="470"/>
      <c r="D683" s="470"/>
      <c r="E683" s="470"/>
      <c r="F683" s="470"/>
    </row>
    <row r="684" ht="15.75" customHeight="1">
      <c r="C684" s="470"/>
      <c r="D684" s="470"/>
      <c r="E684" s="470"/>
      <c r="F684" s="470"/>
    </row>
    <row r="685" ht="15.75" customHeight="1">
      <c r="C685" s="470"/>
      <c r="D685" s="470"/>
      <c r="E685" s="470"/>
      <c r="F685" s="470"/>
    </row>
    <row r="686" ht="15.75" customHeight="1">
      <c r="C686" s="470"/>
      <c r="D686" s="470"/>
      <c r="E686" s="470"/>
      <c r="F686" s="470"/>
    </row>
    <row r="687" ht="15.75" customHeight="1">
      <c r="C687" s="470"/>
      <c r="D687" s="470"/>
      <c r="E687" s="470"/>
      <c r="F687" s="470"/>
    </row>
    <row r="688" ht="15.75" customHeight="1">
      <c r="C688" s="470"/>
      <c r="D688" s="470"/>
      <c r="E688" s="470"/>
      <c r="F688" s="470"/>
    </row>
    <row r="689" ht="15.75" customHeight="1">
      <c r="C689" s="470"/>
      <c r="D689" s="470"/>
      <c r="E689" s="470"/>
      <c r="F689" s="470"/>
    </row>
    <row r="690" ht="15.75" customHeight="1">
      <c r="C690" s="470"/>
      <c r="D690" s="470"/>
      <c r="E690" s="470"/>
      <c r="F690" s="470"/>
    </row>
    <row r="691" ht="15.75" customHeight="1">
      <c r="C691" s="470"/>
      <c r="D691" s="470"/>
      <c r="E691" s="470"/>
      <c r="F691" s="470"/>
    </row>
    <row r="692" ht="15.75" customHeight="1">
      <c r="C692" s="470"/>
      <c r="D692" s="470"/>
      <c r="E692" s="470"/>
      <c r="F692" s="470"/>
    </row>
    <row r="693" ht="15.75" customHeight="1">
      <c r="C693" s="470"/>
      <c r="D693" s="470"/>
      <c r="E693" s="470"/>
      <c r="F693" s="470"/>
    </row>
    <row r="694" ht="15.75" customHeight="1">
      <c r="C694" s="470"/>
      <c r="D694" s="470"/>
      <c r="E694" s="470"/>
      <c r="F694" s="470"/>
    </row>
    <row r="695" ht="15.75" customHeight="1">
      <c r="C695" s="470"/>
      <c r="D695" s="470"/>
      <c r="E695" s="470"/>
      <c r="F695" s="470"/>
    </row>
    <row r="696" ht="15.75" customHeight="1">
      <c r="C696" s="470"/>
      <c r="D696" s="470"/>
      <c r="E696" s="470"/>
      <c r="F696" s="470"/>
    </row>
    <row r="697" ht="15.75" customHeight="1">
      <c r="C697" s="470"/>
      <c r="D697" s="470"/>
      <c r="E697" s="470"/>
      <c r="F697" s="470"/>
    </row>
    <row r="698" ht="15.75" customHeight="1">
      <c r="C698" s="470"/>
      <c r="D698" s="470"/>
      <c r="E698" s="470"/>
      <c r="F698" s="470"/>
    </row>
    <row r="699" ht="15.75" customHeight="1">
      <c r="C699" s="470"/>
      <c r="D699" s="470"/>
      <c r="E699" s="470"/>
      <c r="F699" s="470"/>
    </row>
    <row r="700" ht="15.75" customHeight="1">
      <c r="C700" s="470"/>
      <c r="D700" s="470"/>
      <c r="E700" s="470"/>
      <c r="F700" s="470"/>
    </row>
    <row r="701" ht="15.75" customHeight="1">
      <c r="C701" s="470"/>
      <c r="D701" s="470"/>
      <c r="E701" s="470"/>
      <c r="F701" s="470"/>
    </row>
    <row r="702" ht="15.75" customHeight="1">
      <c r="C702" s="470"/>
      <c r="D702" s="470"/>
      <c r="E702" s="470"/>
      <c r="F702" s="470"/>
    </row>
    <row r="703" ht="15.75" customHeight="1">
      <c r="C703" s="470"/>
      <c r="D703" s="470"/>
      <c r="E703" s="470"/>
      <c r="F703" s="470"/>
    </row>
    <row r="704" ht="15.75" customHeight="1">
      <c r="C704" s="470"/>
      <c r="D704" s="470"/>
      <c r="E704" s="470"/>
      <c r="F704" s="470"/>
    </row>
    <row r="705" ht="15.75" customHeight="1">
      <c r="C705" s="470"/>
      <c r="D705" s="470"/>
      <c r="E705" s="470"/>
      <c r="F705" s="470"/>
    </row>
    <row r="706" ht="15.75" customHeight="1">
      <c r="C706" s="470"/>
      <c r="D706" s="470"/>
      <c r="E706" s="470"/>
      <c r="F706" s="470"/>
    </row>
    <row r="707" ht="15.75" customHeight="1">
      <c r="C707" s="470"/>
      <c r="D707" s="470"/>
      <c r="E707" s="470"/>
      <c r="F707" s="470"/>
    </row>
    <row r="708" ht="15.75" customHeight="1">
      <c r="C708" s="470"/>
      <c r="D708" s="470"/>
      <c r="E708" s="470"/>
      <c r="F708" s="470"/>
    </row>
    <row r="709" ht="15.75" customHeight="1">
      <c r="C709" s="470"/>
      <c r="D709" s="470"/>
      <c r="E709" s="470"/>
      <c r="F709" s="470"/>
    </row>
    <row r="710" ht="15.75" customHeight="1">
      <c r="C710" s="470"/>
      <c r="D710" s="470"/>
      <c r="E710" s="470"/>
      <c r="F710" s="470"/>
    </row>
    <row r="711" ht="15.75" customHeight="1">
      <c r="C711" s="470"/>
      <c r="D711" s="470"/>
      <c r="E711" s="470"/>
      <c r="F711" s="470"/>
    </row>
    <row r="712" ht="15.75" customHeight="1">
      <c r="C712" s="470"/>
      <c r="D712" s="470"/>
      <c r="E712" s="470"/>
      <c r="F712" s="470"/>
    </row>
    <row r="713" ht="15.75" customHeight="1">
      <c r="C713" s="470"/>
      <c r="D713" s="470"/>
      <c r="E713" s="470"/>
      <c r="F713" s="470"/>
    </row>
    <row r="714" ht="15.75" customHeight="1">
      <c r="C714" s="470"/>
      <c r="D714" s="470"/>
      <c r="E714" s="470"/>
      <c r="F714" s="470"/>
    </row>
    <row r="715" ht="15.75" customHeight="1">
      <c r="C715" s="470"/>
      <c r="D715" s="470"/>
      <c r="E715" s="470"/>
      <c r="F715" s="470"/>
    </row>
    <row r="716" ht="15.75" customHeight="1">
      <c r="C716" s="470"/>
      <c r="D716" s="470"/>
      <c r="E716" s="470"/>
      <c r="F716" s="470"/>
    </row>
    <row r="717" ht="15.75" customHeight="1">
      <c r="C717" s="470"/>
      <c r="D717" s="470"/>
      <c r="E717" s="470"/>
      <c r="F717" s="470"/>
    </row>
    <row r="718" ht="15.75" customHeight="1">
      <c r="C718" s="470"/>
      <c r="D718" s="470"/>
      <c r="E718" s="470"/>
      <c r="F718" s="470"/>
    </row>
    <row r="719" ht="15.75" customHeight="1">
      <c r="C719" s="470"/>
      <c r="D719" s="470"/>
      <c r="E719" s="470"/>
      <c r="F719" s="470"/>
    </row>
    <row r="720" ht="15.75" customHeight="1">
      <c r="C720" s="470"/>
      <c r="D720" s="470"/>
      <c r="E720" s="470"/>
      <c r="F720" s="470"/>
    </row>
    <row r="721" ht="15.75" customHeight="1">
      <c r="C721" s="470"/>
      <c r="D721" s="470"/>
      <c r="E721" s="470"/>
      <c r="F721" s="470"/>
    </row>
    <row r="722" ht="15.75" customHeight="1">
      <c r="C722" s="470"/>
      <c r="D722" s="470"/>
      <c r="E722" s="470"/>
      <c r="F722" s="470"/>
    </row>
    <row r="723" ht="15.75" customHeight="1">
      <c r="C723" s="470"/>
      <c r="D723" s="470"/>
      <c r="E723" s="470"/>
      <c r="F723" s="470"/>
    </row>
    <row r="724" ht="15.75" customHeight="1">
      <c r="C724" s="470"/>
      <c r="D724" s="470"/>
      <c r="E724" s="470"/>
      <c r="F724" s="470"/>
    </row>
    <row r="725" ht="15.75" customHeight="1">
      <c r="C725" s="470"/>
      <c r="D725" s="470"/>
      <c r="E725" s="470"/>
      <c r="F725" s="470"/>
    </row>
    <row r="726" ht="15.75" customHeight="1">
      <c r="C726" s="470"/>
      <c r="D726" s="470"/>
      <c r="E726" s="470"/>
      <c r="F726" s="470"/>
    </row>
    <row r="727" ht="15.75" customHeight="1">
      <c r="C727" s="470"/>
      <c r="D727" s="470"/>
      <c r="E727" s="470"/>
      <c r="F727" s="470"/>
    </row>
    <row r="728" ht="15.75" customHeight="1">
      <c r="C728" s="470"/>
      <c r="D728" s="470"/>
      <c r="E728" s="470"/>
      <c r="F728" s="470"/>
    </row>
    <row r="729" ht="15.75" customHeight="1">
      <c r="C729" s="470"/>
      <c r="D729" s="470"/>
      <c r="E729" s="470"/>
      <c r="F729" s="470"/>
    </row>
    <row r="730" ht="15.75" customHeight="1">
      <c r="C730" s="470"/>
      <c r="D730" s="470"/>
      <c r="E730" s="470"/>
      <c r="F730" s="470"/>
    </row>
    <row r="731" ht="15.75" customHeight="1">
      <c r="C731" s="470"/>
      <c r="D731" s="470"/>
      <c r="E731" s="470"/>
      <c r="F731" s="470"/>
    </row>
    <row r="732" ht="15.75" customHeight="1">
      <c r="C732" s="470"/>
      <c r="D732" s="470"/>
      <c r="E732" s="470"/>
      <c r="F732" s="470"/>
    </row>
    <row r="733" ht="15.75" customHeight="1">
      <c r="C733" s="470"/>
      <c r="D733" s="470"/>
      <c r="E733" s="470"/>
      <c r="F733" s="470"/>
    </row>
    <row r="734" ht="15.75" customHeight="1">
      <c r="C734" s="470"/>
      <c r="D734" s="470"/>
      <c r="E734" s="470"/>
      <c r="F734" s="470"/>
    </row>
    <row r="735" ht="15.75" customHeight="1">
      <c r="C735" s="470"/>
      <c r="D735" s="470"/>
      <c r="E735" s="470"/>
      <c r="F735" s="470"/>
    </row>
    <row r="736" ht="15.75" customHeight="1">
      <c r="C736" s="470"/>
      <c r="D736" s="470"/>
      <c r="E736" s="470"/>
      <c r="F736" s="470"/>
    </row>
    <row r="737" ht="15.75" customHeight="1">
      <c r="C737" s="470"/>
      <c r="D737" s="470"/>
      <c r="E737" s="470"/>
      <c r="F737" s="470"/>
    </row>
    <row r="738" ht="15.75" customHeight="1">
      <c r="C738" s="470"/>
      <c r="D738" s="470"/>
      <c r="E738" s="470"/>
      <c r="F738" s="470"/>
    </row>
    <row r="739" ht="15.75" customHeight="1">
      <c r="C739" s="470"/>
      <c r="D739" s="470"/>
      <c r="E739" s="470"/>
      <c r="F739" s="470"/>
    </row>
    <row r="740" ht="15.75" customHeight="1">
      <c r="C740" s="470"/>
      <c r="D740" s="470"/>
      <c r="E740" s="470"/>
      <c r="F740" s="470"/>
    </row>
    <row r="741" ht="15.75" customHeight="1">
      <c r="C741" s="470"/>
      <c r="D741" s="470"/>
      <c r="E741" s="470"/>
      <c r="F741" s="470"/>
    </row>
    <row r="742" ht="15.75" customHeight="1">
      <c r="C742" s="470"/>
      <c r="D742" s="470"/>
      <c r="E742" s="470"/>
      <c r="F742" s="470"/>
    </row>
    <row r="743" ht="15.75" customHeight="1">
      <c r="C743" s="470"/>
      <c r="D743" s="470"/>
      <c r="E743" s="470"/>
      <c r="F743" s="470"/>
    </row>
    <row r="744" ht="15.75" customHeight="1">
      <c r="C744" s="470"/>
      <c r="D744" s="470"/>
      <c r="E744" s="470"/>
      <c r="F744" s="470"/>
    </row>
    <row r="745" ht="15.75" customHeight="1">
      <c r="C745" s="470"/>
      <c r="D745" s="470"/>
      <c r="E745" s="470"/>
      <c r="F745" s="470"/>
    </row>
    <row r="746" ht="15.75" customHeight="1">
      <c r="C746" s="470"/>
      <c r="D746" s="470"/>
      <c r="E746" s="470"/>
      <c r="F746" s="470"/>
    </row>
    <row r="747" ht="15.75" customHeight="1">
      <c r="C747" s="470"/>
      <c r="D747" s="470"/>
      <c r="E747" s="470"/>
      <c r="F747" s="470"/>
    </row>
    <row r="748" ht="15.75" customHeight="1">
      <c r="C748" s="470"/>
      <c r="D748" s="470"/>
      <c r="E748" s="470"/>
      <c r="F748" s="470"/>
    </row>
    <row r="749" ht="15.75" customHeight="1">
      <c r="C749" s="470"/>
      <c r="D749" s="470"/>
      <c r="E749" s="470"/>
      <c r="F749" s="470"/>
    </row>
    <row r="750" ht="15.75" customHeight="1">
      <c r="C750" s="470"/>
      <c r="D750" s="470"/>
      <c r="E750" s="470"/>
      <c r="F750" s="470"/>
    </row>
    <row r="751" ht="15.75" customHeight="1">
      <c r="C751" s="470"/>
      <c r="D751" s="470"/>
      <c r="E751" s="470"/>
      <c r="F751" s="470"/>
    </row>
    <row r="752" ht="15.75" customHeight="1">
      <c r="C752" s="470"/>
      <c r="D752" s="470"/>
      <c r="E752" s="470"/>
      <c r="F752" s="470"/>
    </row>
    <row r="753" ht="15.75" customHeight="1">
      <c r="C753" s="470"/>
      <c r="D753" s="470"/>
      <c r="E753" s="470"/>
      <c r="F753" s="470"/>
    </row>
    <row r="754" ht="15.75" customHeight="1">
      <c r="C754" s="470"/>
      <c r="D754" s="470"/>
      <c r="E754" s="470"/>
      <c r="F754" s="470"/>
    </row>
    <row r="755" ht="15.75" customHeight="1">
      <c r="C755" s="470"/>
      <c r="D755" s="470"/>
      <c r="E755" s="470"/>
      <c r="F755" s="470"/>
    </row>
    <row r="756" ht="15.75" customHeight="1">
      <c r="C756" s="470"/>
      <c r="D756" s="470"/>
      <c r="E756" s="470"/>
      <c r="F756" s="470"/>
    </row>
    <row r="757" ht="15.75" customHeight="1">
      <c r="C757" s="470"/>
      <c r="D757" s="470"/>
      <c r="E757" s="470"/>
      <c r="F757" s="470"/>
    </row>
    <row r="758" ht="15.75" customHeight="1">
      <c r="C758" s="470"/>
      <c r="D758" s="470"/>
      <c r="E758" s="470"/>
      <c r="F758" s="470"/>
    </row>
    <row r="759" ht="15.75" customHeight="1">
      <c r="C759" s="470"/>
      <c r="D759" s="470"/>
      <c r="E759" s="470"/>
      <c r="F759" s="470"/>
    </row>
    <row r="760" ht="15.75" customHeight="1">
      <c r="C760" s="470"/>
      <c r="D760" s="470"/>
      <c r="E760" s="470"/>
      <c r="F760" s="470"/>
    </row>
    <row r="761" ht="15.75" customHeight="1">
      <c r="C761" s="470"/>
      <c r="D761" s="470"/>
      <c r="E761" s="470"/>
      <c r="F761" s="470"/>
    </row>
    <row r="762" ht="15.75" customHeight="1">
      <c r="C762" s="470"/>
      <c r="D762" s="470"/>
      <c r="E762" s="470"/>
      <c r="F762" s="470"/>
    </row>
    <row r="763" ht="15.75" customHeight="1">
      <c r="C763" s="470"/>
      <c r="D763" s="470"/>
      <c r="E763" s="470"/>
      <c r="F763" s="470"/>
    </row>
    <row r="764" ht="15.75" customHeight="1">
      <c r="C764" s="470"/>
      <c r="D764" s="470"/>
      <c r="E764" s="470"/>
      <c r="F764" s="470"/>
    </row>
    <row r="765" ht="15.75" customHeight="1">
      <c r="C765" s="470"/>
      <c r="D765" s="470"/>
      <c r="E765" s="470"/>
      <c r="F765" s="470"/>
    </row>
    <row r="766" ht="15.75" customHeight="1">
      <c r="C766" s="470"/>
      <c r="D766" s="470"/>
      <c r="E766" s="470"/>
      <c r="F766" s="470"/>
    </row>
    <row r="767" ht="15.75" customHeight="1">
      <c r="C767" s="470"/>
      <c r="D767" s="470"/>
      <c r="E767" s="470"/>
      <c r="F767" s="470"/>
    </row>
    <row r="768" ht="15.75" customHeight="1">
      <c r="C768" s="470"/>
      <c r="D768" s="470"/>
      <c r="E768" s="470"/>
      <c r="F768" s="470"/>
    </row>
    <row r="769" ht="15.75" customHeight="1">
      <c r="C769" s="470"/>
      <c r="D769" s="470"/>
      <c r="E769" s="470"/>
      <c r="F769" s="470"/>
    </row>
    <row r="770" ht="15.75" customHeight="1">
      <c r="C770" s="470"/>
      <c r="D770" s="470"/>
      <c r="E770" s="470"/>
      <c r="F770" s="470"/>
    </row>
    <row r="771" ht="15.75" customHeight="1">
      <c r="C771" s="470"/>
      <c r="D771" s="470"/>
      <c r="E771" s="470"/>
      <c r="F771" s="470"/>
    </row>
    <row r="772" ht="15.75" customHeight="1">
      <c r="C772" s="470"/>
      <c r="D772" s="470"/>
      <c r="E772" s="470"/>
      <c r="F772" s="470"/>
    </row>
    <row r="773" ht="15.75" customHeight="1">
      <c r="C773" s="470"/>
      <c r="D773" s="470"/>
      <c r="E773" s="470"/>
      <c r="F773" s="470"/>
    </row>
    <row r="774" ht="15.75" customHeight="1">
      <c r="C774" s="470"/>
      <c r="D774" s="470"/>
      <c r="E774" s="470"/>
      <c r="F774" s="470"/>
    </row>
    <row r="775" ht="15.75" customHeight="1">
      <c r="C775" s="470"/>
      <c r="D775" s="470"/>
      <c r="E775" s="470"/>
      <c r="F775" s="470"/>
    </row>
    <row r="776" ht="15.75" customHeight="1">
      <c r="C776" s="470"/>
      <c r="D776" s="470"/>
      <c r="E776" s="470"/>
      <c r="F776" s="470"/>
    </row>
    <row r="777" ht="15.75" customHeight="1">
      <c r="C777" s="470"/>
      <c r="D777" s="470"/>
      <c r="E777" s="470"/>
      <c r="F777" s="470"/>
    </row>
    <row r="778" ht="15.75" customHeight="1">
      <c r="C778" s="470"/>
      <c r="D778" s="470"/>
      <c r="E778" s="470"/>
      <c r="F778" s="470"/>
    </row>
    <row r="779" ht="15.75" customHeight="1">
      <c r="C779" s="470"/>
      <c r="D779" s="470"/>
      <c r="E779" s="470"/>
      <c r="F779" s="470"/>
    </row>
    <row r="780" ht="15.75" customHeight="1">
      <c r="C780" s="470"/>
      <c r="D780" s="470"/>
      <c r="E780" s="470"/>
      <c r="F780" s="470"/>
    </row>
    <row r="781" ht="15.75" customHeight="1">
      <c r="C781" s="470"/>
      <c r="D781" s="470"/>
      <c r="E781" s="470"/>
      <c r="F781" s="470"/>
    </row>
    <row r="782" ht="15.75" customHeight="1">
      <c r="C782" s="470"/>
      <c r="D782" s="470"/>
      <c r="E782" s="470"/>
      <c r="F782" s="470"/>
    </row>
    <row r="783" ht="15.75" customHeight="1">
      <c r="C783" s="470"/>
      <c r="D783" s="470"/>
      <c r="E783" s="470"/>
      <c r="F783" s="470"/>
    </row>
    <row r="784" ht="15.75" customHeight="1">
      <c r="C784" s="470"/>
      <c r="D784" s="470"/>
      <c r="E784" s="470"/>
      <c r="F784" s="470"/>
    </row>
    <row r="785" ht="15.75" customHeight="1">
      <c r="C785" s="470"/>
      <c r="D785" s="470"/>
      <c r="E785" s="470"/>
      <c r="F785" s="470"/>
    </row>
    <row r="786" ht="15.75" customHeight="1">
      <c r="C786" s="470"/>
      <c r="D786" s="470"/>
      <c r="E786" s="470"/>
      <c r="F786" s="470"/>
    </row>
    <row r="787" ht="15.75" customHeight="1">
      <c r="C787" s="470"/>
      <c r="D787" s="470"/>
      <c r="E787" s="470"/>
      <c r="F787" s="470"/>
    </row>
    <row r="788" ht="15.75" customHeight="1">
      <c r="C788" s="470"/>
      <c r="D788" s="470"/>
      <c r="E788" s="470"/>
      <c r="F788" s="470"/>
    </row>
    <row r="789" ht="15.75" customHeight="1">
      <c r="C789" s="470"/>
      <c r="D789" s="470"/>
      <c r="E789" s="470"/>
      <c r="F789" s="470"/>
    </row>
    <row r="790" ht="15.75" customHeight="1">
      <c r="C790" s="470"/>
      <c r="D790" s="470"/>
      <c r="E790" s="470"/>
      <c r="F790" s="470"/>
    </row>
    <row r="791" ht="15.75" customHeight="1">
      <c r="C791" s="470"/>
      <c r="D791" s="470"/>
      <c r="E791" s="470"/>
      <c r="F791" s="470"/>
    </row>
    <row r="792" ht="15.75" customHeight="1">
      <c r="C792" s="470"/>
      <c r="D792" s="470"/>
      <c r="E792" s="470"/>
      <c r="F792" s="470"/>
    </row>
    <row r="793" ht="15.75" customHeight="1">
      <c r="C793" s="470"/>
      <c r="D793" s="470"/>
      <c r="E793" s="470"/>
      <c r="F793" s="470"/>
    </row>
    <row r="794" ht="15.75" customHeight="1">
      <c r="C794" s="470"/>
      <c r="D794" s="470"/>
      <c r="E794" s="470"/>
      <c r="F794" s="470"/>
    </row>
    <row r="795" ht="15.75" customHeight="1">
      <c r="C795" s="470"/>
      <c r="D795" s="470"/>
      <c r="E795" s="470"/>
      <c r="F795" s="470"/>
    </row>
    <row r="796" ht="15.75" customHeight="1">
      <c r="C796" s="470"/>
      <c r="D796" s="470"/>
      <c r="E796" s="470"/>
      <c r="F796" s="470"/>
    </row>
    <row r="797" ht="15.75" customHeight="1">
      <c r="C797" s="470"/>
      <c r="D797" s="470"/>
      <c r="E797" s="470"/>
      <c r="F797" s="470"/>
    </row>
    <row r="798" ht="15.75" customHeight="1">
      <c r="C798" s="470"/>
      <c r="D798" s="470"/>
      <c r="E798" s="470"/>
      <c r="F798" s="470"/>
    </row>
    <row r="799" ht="15.75" customHeight="1">
      <c r="C799" s="470"/>
      <c r="D799" s="470"/>
      <c r="E799" s="470"/>
      <c r="F799" s="470"/>
    </row>
    <row r="800" ht="15.75" customHeight="1">
      <c r="C800" s="470"/>
      <c r="D800" s="470"/>
      <c r="E800" s="470"/>
      <c r="F800" s="470"/>
    </row>
    <row r="801" ht="15.75" customHeight="1">
      <c r="C801" s="470"/>
      <c r="D801" s="470"/>
      <c r="E801" s="470"/>
      <c r="F801" s="470"/>
    </row>
    <row r="802" ht="15.75" customHeight="1">
      <c r="C802" s="470"/>
      <c r="D802" s="470"/>
      <c r="E802" s="470"/>
      <c r="F802" s="470"/>
    </row>
    <row r="803" ht="15.75" customHeight="1">
      <c r="C803" s="470"/>
      <c r="D803" s="470"/>
      <c r="E803" s="470"/>
      <c r="F803" s="470"/>
    </row>
    <row r="804" ht="15.75" customHeight="1">
      <c r="C804" s="470"/>
      <c r="D804" s="470"/>
      <c r="E804" s="470"/>
      <c r="F804" s="470"/>
    </row>
    <row r="805" ht="15.75" customHeight="1">
      <c r="C805" s="470"/>
      <c r="D805" s="470"/>
      <c r="E805" s="470"/>
      <c r="F805" s="470"/>
    </row>
    <row r="806" ht="15.75" customHeight="1">
      <c r="C806" s="470"/>
      <c r="D806" s="470"/>
      <c r="E806" s="470"/>
      <c r="F806" s="470"/>
    </row>
    <row r="807" ht="15.75" customHeight="1">
      <c r="C807" s="470"/>
      <c r="D807" s="470"/>
      <c r="E807" s="470"/>
      <c r="F807" s="470"/>
    </row>
    <row r="808" ht="15.75" customHeight="1">
      <c r="C808" s="470"/>
      <c r="D808" s="470"/>
      <c r="E808" s="470"/>
      <c r="F808" s="470"/>
    </row>
    <row r="809" ht="15.75" customHeight="1">
      <c r="C809" s="470"/>
      <c r="D809" s="470"/>
      <c r="E809" s="470"/>
      <c r="F809" s="470"/>
    </row>
    <row r="810" ht="15.75" customHeight="1">
      <c r="C810" s="470"/>
      <c r="D810" s="470"/>
      <c r="E810" s="470"/>
      <c r="F810" s="470"/>
    </row>
    <row r="811" ht="15.75" customHeight="1">
      <c r="C811" s="470"/>
      <c r="D811" s="470"/>
      <c r="E811" s="470"/>
      <c r="F811" s="470"/>
    </row>
    <row r="812" ht="15.75" customHeight="1">
      <c r="C812" s="470"/>
      <c r="D812" s="470"/>
      <c r="E812" s="470"/>
      <c r="F812" s="470"/>
    </row>
    <row r="813" ht="15.75" customHeight="1">
      <c r="C813" s="470"/>
      <c r="D813" s="470"/>
      <c r="E813" s="470"/>
      <c r="F813" s="470"/>
    </row>
    <row r="814" ht="15.75" customHeight="1">
      <c r="C814" s="470"/>
      <c r="D814" s="470"/>
      <c r="E814" s="470"/>
      <c r="F814" s="470"/>
    </row>
    <row r="815" ht="15.75" customHeight="1">
      <c r="C815" s="470"/>
      <c r="D815" s="470"/>
      <c r="E815" s="470"/>
      <c r="F815" s="470"/>
    </row>
    <row r="816" ht="15.75" customHeight="1">
      <c r="C816" s="470"/>
      <c r="D816" s="470"/>
      <c r="E816" s="470"/>
      <c r="F816" s="470"/>
    </row>
    <row r="817" ht="15.75" customHeight="1">
      <c r="C817" s="470"/>
      <c r="D817" s="470"/>
      <c r="E817" s="470"/>
      <c r="F817" s="470"/>
    </row>
    <row r="818" ht="15.75" customHeight="1">
      <c r="C818" s="470"/>
      <c r="D818" s="470"/>
      <c r="E818" s="470"/>
      <c r="F818" s="470"/>
    </row>
    <row r="819" ht="15.75" customHeight="1">
      <c r="C819" s="470"/>
      <c r="D819" s="470"/>
      <c r="E819" s="470"/>
      <c r="F819" s="470"/>
    </row>
    <row r="820" ht="15.75" customHeight="1">
      <c r="C820" s="470"/>
      <c r="D820" s="470"/>
      <c r="E820" s="470"/>
      <c r="F820" s="470"/>
    </row>
    <row r="821" ht="15.75" customHeight="1">
      <c r="C821" s="470"/>
      <c r="D821" s="470"/>
      <c r="E821" s="470"/>
      <c r="F821" s="470"/>
    </row>
    <row r="822" ht="15.75" customHeight="1">
      <c r="C822" s="470"/>
      <c r="D822" s="470"/>
      <c r="E822" s="470"/>
      <c r="F822" s="470"/>
    </row>
    <row r="823" ht="15.75" customHeight="1">
      <c r="C823" s="470"/>
      <c r="D823" s="470"/>
      <c r="E823" s="470"/>
      <c r="F823" s="470"/>
    </row>
    <row r="824" ht="15.75" customHeight="1">
      <c r="C824" s="470"/>
      <c r="D824" s="470"/>
      <c r="E824" s="470"/>
      <c r="F824" s="470"/>
    </row>
    <row r="825" ht="15.75" customHeight="1">
      <c r="C825" s="470"/>
      <c r="D825" s="470"/>
      <c r="E825" s="470"/>
      <c r="F825" s="470"/>
    </row>
    <row r="826" ht="15.75" customHeight="1">
      <c r="C826" s="470"/>
      <c r="D826" s="470"/>
      <c r="E826" s="470"/>
      <c r="F826" s="470"/>
    </row>
    <row r="827" ht="15.75" customHeight="1">
      <c r="C827" s="470"/>
      <c r="D827" s="470"/>
      <c r="E827" s="470"/>
      <c r="F827" s="470"/>
    </row>
    <row r="828" ht="15.75" customHeight="1">
      <c r="C828" s="470"/>
      <c r="D828" s="470"/>
      <c r="E828" s="470"/>
      <c r="F828" s="470"/>
    </row>
    <row r="829" ht="15.75" customHeight="1">
      <c r="C829" s="470"/>
      <c r="D829" s="470"/>
      <c r="E829" s="470"/>
      <c r="F829" s="470"/>
    </row>
    <row r="830" ht="15.75" customHeight="1">
      <c r="C830" s="470"/>
      <c r="D830" s="470"/>
      <c r="E830" s="470"/>
      <c r="F830" s="470"/>
    </row>
    <row r="831" ht="15.75" customHeight="1">
      <c r="C831" s="470"/>
      <c r="D831" s="470"/>
      <c r="E831" s="470"/>
      <c r="F831" s="470"/>
    </row>
    <row r="832" ht="15.75" customHeight="1">
      <c r="C832" s="470"/>
      <c r="D832" s="470"/>
      <c r="E832" s="470"/>
      <c r="F832" s="470"/>
    </row>
    <row r="833" ht="15.75" customHeight="1">
      <c r="C833" s="470"/>
      <c r="D833" s="470"/>
      <c r="E833" s="470"/>
      <c r="F833" s="470"/>
    </row>
    <row r="834" ht="15.75" customHeight="1">
      <c r="C834" s="470"/>
      <c r="D834" s="470"/>
      <c r="E834" s="470"/>
      <c r="F834" s="470"/>
    </row>
    <row r="835" ht="15.75" customHeight="1">
      <c r="C835" s="470"/>
      <c r="D835" s="470"/>
      <c r="E835" s="470"/>
      <c r="F835" s="470"/>
    </row>
    <row r="836" ht="15.75" customHeight="1">
      <c r="C836" s="470"/>
      <c r="D836" s="470"/>
      <c r="E836" s="470"/>
      <c r="F836" s="470"/>
    </row>
    <row r="837" ht="15.75" customHeight="1">
      <c r="C837" s="470"/>
      <c r="D837" s="470"/>
      <c r="E837" s="470"/>
      <c r="F837" s="470"/>
    </row>
    <row r="838" ht="15.75" customHeight="1">
      <c r="C838" s="470"/>
      <c r="D838" s="470"/>
      <c r="E838" s="470"/>
      <c r="F838" s="470"/>
    </row>
    <row r="839" ht="15.75" customHeight="1">
      <c r="C839" s="470"/>
      <c r="D839" s="470"/>
      <c r="E839" s="470"/>
      <c r="F839" s="470"/>
    </row>
    <row r="840" ht="15.75" customHeight="1">
      <c r="C840" s="470"/>
      <c r="D840" s="470"/>
      <c r="E840" s="470"/>
      <c r="F840" s="470"/>
    </row>
    <row r="841" ht="15.75" customHeight="1">
      <c r="C841" s="470"/>
      <c r="D841" s="470"/>
      <c r="E841" s="470"/>
      <c r="F841" s="470"/>
    </row>
    <row r="842" ht="15.75" customHeight="1">
      <c r="C842" s="470"/>
      <c r="D842" s="470"/>
      <c r="E842" s="470"/>
      <c r="F842" s="470"/>
    </row>
    <row r="843" ht="15.75" customHeight="1">
      <c r="C843" s="470"/>
      <c r="D843" s="470"/>
      <c r="E843" s="470"/>
      <c r="F843" s="470"/>
    </row>
    <row r="844" ht="15.75" customHeight="1">
      <c r="C844" s="470"/>
      <c r="D844" s="470"/>
      <c r="E844" s="470"/>
      <c r="F844" s="470"/>
    </row>
    <row r="845" ht="15.75" customHeight="1">
      <c r="C845" s="470"/>
      <c r="D845" s="470"/>
      <c r="E845" s="470"/>
      <c r="F845" s="470"/>
    </row>
    <row r="846" ht="15.75" customHeight="1">
      <c r="C846" s="470"/>
      <c r="D846" s="470"/>
      <c r="E846" s="470"/>
      <c r="F846" s="470"/>
    </row>
    <row r="847" ht="15.75" customHeight="1">
      <c r="C847" s="470"/>
      <c r="D847" s="470"/>
      <c r="E847" s="470"/>
      <c r="F847" s="470"/>
    </row>
    <row r="848" ht="15.75" customHeight="1">
      <c r="C848" s="470"/>
      <c r="D848" s="470"/>
      <c r="E848" s="470"/>
      <c r="F848" s="470"/>
    </row>
    <row r="849" ht="15.75" customHeight="1">
      <c r="C849" s="470"/>
      <c r="D849" s="470"/>
      <c r="E849" s="470"/>
      <c r="F849" s="470"/>
    </row>
    <row r="850" ht="15.75" customHeight="1">
      <c r="C850" s="470"/>
      <c r="D850" s="470"/>
      <c r="E850" s="470"/>
      <c r="F850" s="470"/>
    </row>
    <row r="851" ht="15.75" customHeight="1">
      <c r="C851" s="470"/>
      <c r="D851" s="470"/>
      <c r="E851" s="470"/>
      <c r="F851" s="470"/>
    </row>
    <row r="852" ht="15.75" customHeight="1">
      <c r="C852" s="470"/>
      <c r="D852" s="470"/>
      <c r="E852" s="470"/>
      <c r="F852" s="470"/>
    </row>
    <row r="853" ht="15.75" customHeight="1">
      <c r="C853" s="470"/>
      <c r="D853" s="470"/>
      <c r="E853" s="470"/>
      <c r="F853" s="470"/>
    </row>
    <row r="854" ht="15.75" customHeight="1">
      <c r="C854" s="470"/>
      <c r="D854" s="470"/>
      <c r="E854" s="470"/>
      <c r="F854" s="470"/>
    </row>
    <row r="855" ht="15.75" customHeight="1">
      <c r="C855" s="470"/>
      <c r="D855" s="470"/>
      <c r="E855" s="470"/>
      <c r="F855" s="470"/>
    </row>
    <row r="856" ht="15.75" customHeight="1">
      <c r="C856" s="470"/>
      <c r="D856" s="470"/>
      <c r="E856" s="470"/>
      <c r="F856" s="470"/>
    </row>
    <row r="857" ht="15.75" customHeight="1">
      <c r="C857" s="470"/>
      <c r="D857" s="470"/>
      <c r="E857" s="470"/>
      <c r="F857" s="470"/>
    </row>
    <row r="858" ht="15.75" customHeight="1">
      <c r="C858" s="470"/>
      <c r="D858" s="470"/>
      <c r="E858" s="470"/>
      <c r="F858" s="470"/>
    </row>
    <row r="859" ht="15.75" customHeight="1">
      <c r="C859" s="470"/>
      <c r="D859" s="470"/>
      <c r="E859" s="470"/>
      <c r="F859" s="470"/>
    </row>
    <row r="860" ht="15.75" customHeight="1">
      <c r="C860" s="470"/>
      <c r="D860" s="470"/>
      <c r="E860" s="470"/>
      <c r="F860" s="470"/>
    </row>
    <row r="861" ht="15.75" customHeight="1">
      <c r="C861" s="470"/>
      <c r="D861" s="470"/>
      <c r="E861" s="470"/>
      <c r="F861" s="470"/>
    </row>
    <row r="862" ht="15.75" customHeight="1">
      <c r="C862" s="470"/>
      <c r="D862" s="470"/>
      <c r="E862" s="470"/>
      <c r="F862" s="470"/>
    </row>
    <row r="863" ht="15.75" customHeight="1">
      <c r="C863" s="470"/>
      <c r="D863" s="470"/>
      <c r="E863" s="470"/>
      <c r="F863" s="470"/>
    </row>
    <row r="864" ht="15.75" customHeight="1">
      <c r="C864" s="470"/>
      <c r="D864" s="470"/>
      <c r="E864" s="470"/>
      <c r="F864" s="470"/>
    </row>
    <row r="865" ht="15.75" customHeight="1">
      <c r="C865" s="470"/>
      <c r="D865" s="470"/>
      <c r="E865" s="470"/>
      <c r="F865" s="470"/>
    </row>
    <row r="866" ht="15.75" customHeight="1">
      <c r="C866" s="470"/>
      <c r="D866" s="470"/>
      <c r="E866" s="470"/>
      <c r="F866" s="470"/>
    </row>
    <row r="867" ht="15.75" customHeight="1">
      <c r="C867" s="470"/>
      <c r="D867" s="470"/>
      <c r="E867" s="470"/>
      <c r="F867" s="470"/>
    </row>
    <row r="868" ht="15.75" customHeight="1">
      <c r="C868" s="470"/>
      <c r="D868" s="470"/>
      <c r="E868" s="470"/>
      <c r="F868" s="470"/>
    </row>
    <row r="869" ht="15.75" customHeight="1">
      <c r="C869" s="470"/>
      <c r="D869" s="470"/>
      <c r="E869" s="470"/>
      <c r="F869" s="470"/>
    </row>
    <row r="870" ht="15.75" customHeight="1">
      <c r="C870" s="470"/>
      <c r="D870" s="470"/>
      <c r="E870" s="470"/>
      <c r="F870" s="470"/>
    </row>
    <row r="871" ht="15.75" customHeight="1">
      <c r="C871" s="470"/>
      <c r="D871" s="470"/>
      <c r="E871" s="470"/>
      <c r="F871" s="470"/>
    </row>
    <row r="872" ht="15.75" customHeight="1">
      <c r="C872" s="470"/>
      <c r="D872" s="470"/>
      <c r="E872" s="470"/>
      <c r="F872" s="470"/>
    </row>
    <row r="873" ht="15.75" customHeight="1">
      <c r="C873" s="470"/>
      <c r="D873" s="470"/>
      <c r="E873" s="470"/>
      <c r="F873" s="470"/>
    </row>
    <row r="874" ht="15.75" customHeight="1">
      <c r="C874" s="470"/>
      <c r="D874" s="470"/>
      <c r="E874" s="470"/>
      <c r="F874" s="470"/>
    </row>
    <row r="875" ht="15.75" customHeight="1">
      <c r="C875" s="470"/>
      <c r="D875" s="470"/>
      <c r="E875" s="470"/>
      <c r="F875" s="470"/>
    </row>
    <row r="876" ht="15.75" customHeight="1">
      <c r="C876" s="470"/>
      <c r="D876" s="470"/>
      <c r="E876" s="470"/>
      <c r="F876" s="470"/>
    </row>
    <row r="877" ht="15.75" customHeight="1">
      <c r="C877" s="470"/>
      <c r="D877" s="470"/>
      <c r="E877" s="470"/>
      <c r="F877" s="470"/>
    </row>
    <row r="878" ht="15.75" customHeight="1">
      <c r="C878" s="470"/>
      <c r="D878" s="470"/>
      <c r="E878" s="470"/>
      <c r="F878" s="470"/>
    </row>
    <row r="879" ht="15.75" customHeight="1">
      <c r="C879" s="470"/>
      <c r="D879" s="470"/>
      <c r="E879" s="470"/>
      <c r="F879" s="470"/>
    </row>
    <row r="880" ht="15.75" customHeight="1">
      <c r="C880" s="470"/>
      <c r="D880" s="470"/>
      <c r="E880" s="470"/>
      <c r="F880" s="470"/>
    </row>
    <row r="881" ht="15.75" customHeight="1">
      <c r="C881" s="470"/>
      <c r="D881" s="470"/>
      <c r="E881" s="470"/>
      <c r="F881" s="470"/>
    </row>
    <row r="882" ht="15.75" customHeight="1">
      <c r="C882" s="470"/>
      <c r="D882" s="470"/>
      <c r="E882" s="470"/>
      <c r="F882" s="470"/>
    </row>
    <row r="883" ht="15.75" customHeight="1">
      <c r="C883" s="470"/>
      <c r="D883" s="470"/>
      <c r="E883" s="470"/>
      <c r="F883" s="470"/>
    </row>
    <row r="884" ht="15.75" customHeight="1">
      <c r="C884" s="470"/>
      <c r="D884" s="470"/>
      <c r="E884" s="470"/>
      <c r="F884" s="470"/>
    </row>
    <row r="885" ht="15.75" customHeight="1">
      <c r="C885" s="470"/>
      <c r="D885" s="470"/>
      <c r="E885" s="470"/>
      <c r="F885" s="470"/>
    </row>
    <row r="886" ht="15.75" customHeight="1">
      <c r="C886" s="470"/>
      <c r="D886" s="470"/>
      <c r="E886" s="470"/>
      <c r="F886" s="470"/>
    </row>
    <row r="887" ht="15.75" customHeight="1">
      <c r="C887" s="470"/>
      <c r="D887" s="470"/>
      <c r="E887" s="470"/>
      <c r="F887" s="470"/>
    </row>
    <row r="888" ht="15.75" customHeight="1">
      <c r="C888" s="470"/>
      <c r="D888" s="470"/>
      <c r="E888" s="470"/>
      <c r="F888" s="470"/>
    </row>
    <row r="889" ht="15.75" customHeight="1">
      <c r="C889" s="470"/>
      <c r="D889" s="470"/>
      <c r="E889" s="470"/>
      <c r="F889" s="470"/>
    </row>
    <row r="890" ht="15.75" customHeight="1">
      <c r="C890" s="470"/>
      <c r="D890" s="470"/>
      <c r="E890" s="470"/>
      <c r="F890" s="470"/>
    </row>
    <row r="891" ht="15.75" customHeight="1">
      <c r="C891" s="470"/>
      <c r="D891" s="470"/>
      <c r="E891" s="470"/>
      <c r="F891" s="470"/>
    </row>
    <row r="892" ht="15.75" customHeight="1">
      <c r="C892" s="470"/>
      <c r="D892" s="470"/>
      <c r="E892" s="470"/>
      <c r="F892" s="470"/>
    </row>
    <row r="893" ht="15.75" customHeight="1">
      <c r="C893" s="470"/>
      <c r="D893" s="470"/>
      <c r="E893" s="470"/>
      <c r="F893" s="470"/>
    </row>
    <row r="894" ht="15.75" customHeight="1">
      <c r="C894" s="470"/>
      <c r="D894" s="470"/>
      <c r="E894" s="470"/>
      <c r="F894" s="470"/>
    </row>
    <row r="895" ht="15.75" customHeight="1">
      <c r="C895" s="470"/>
      <c r="D895" s="470"/>
      <c r="E895" s="470"/>
      <c r="F895" s="470"/>
    </row>
    <row r="896" ht="15.75" customHeight="1">
      <c r="C896" s="470"/>
      <c r="D896" s="470"/>
      <c r="E896" s="470"/>
      <c r="F896" s="470"/>
    </row>
    <row r="897" ht="15.75" customHeight="1">
      <c r="C897" s="470"/>
      <c r="D897" s="470"/>
      <c r="E897" s="470"/>
      <c r="F897" s="470"/>
    </row>
    <row r="898" ht="15.75" customHeight="1">
      <c r="C898" s="470"/>
      <c r="D898" s="470"/>
      <c r="E898" s="470"/>
      <c r="F898" s="470"/>
    </row>
    <row r="899" ht="15.75" customHeight="1">
      <c r="C899" s="470"/>
      <c r="D899" s="470"/>
      <c r="E899" s="470"/>
      <c r="F899" s="470"/>
    </row>
    <row r="900" ht="15.75" customHeight="1">
      <c r="C900" s="470"/>
      <c r="D900" s="470"/>
      <c r="E900" s="470"/>
      <c r="F900" s="470"/>
    </row>
    <row r="901" ht="15.75" customHeight="1">
      <c r="C901" s="470"/>
      <c r="D901" s="470"/>
      <c r="E901" s="470"/>
      <c r="F901" s="470"/>
    </row>
    <row r="902" ht="15.75" customHeight="1">
      <c r="C902" s="470"/>
      <c r="D902" s="470"/>
      <c r="E902" s="470"/>
      <c r="F902" s="470"/>
    </row>
    <row r="903" ht="15.75" customHeight="1">
      <c r="C903" s="470"/>
      <c r="D903" s="470"/>
      <c r="E903" s="470"/>
      <c r="F903" s="470"/>
    </row>
    <row r="904" ht="15.75" customHeight="1">
      <c r="C904" s="470"/>
      <c r="D904" s="470"/>
      <c r="E904" s="470"/>
      <c r="F904" s="470"/>
    </row>
    <row r="905" ht="15.75" customHeight="1">
      <c r="C905" s="470"/>
      <c r="D905" s="470"/>
      <c r="E905" s="470"/>
      <c r="F905" s="470"/>
    </row>
    <row r="906" ht="15.75" customHeight="1">
      <c r="C906" s="470"/>
      <c r="D906" s="470"/>
      <c r="E906" s="470"/>
      <c r="F906" s="470"/>
    </row>
    <row r="907" ht="15.75" customHeight="1">
      <c r="C907" s="470"/>
      <c r="D907" s="470"/>
      <c r="E907" s="470"/>
      <c r="F907" s="470"/>
    </row>
    <row r="908" ht="15.75" customHeight="1">
      <c r="C908" s="470"/>
      <c r="D908" s="470"/>
      <c r="E908" s="470"/>
      <c r="F908" s="470"/>
    </row>
    <row r="909" ht="15.75" customHeight="1">
      <c r="C909" s="470"/>
      <c r="D909" s="470"/>
      <c r="E909" s="470"/>
      <c r="F909" s="470"/>
    </row>
    <row r="910" ht="15.75" customHeight="1">
      <c r="C910" s="470"/>
      <c r="D910" s="470"/>
      <c r="E910" s="470"/>
      <c r="F910" s="470"/>
    </row>
    <row r="911" ht="15.75" customHeight="1">
      <c r="C911" s="470"/>
      <c r="D911" s="470"/>
      <c r="E911" s="470"/>
      <c r="F911" s="470"/>
    </row>
    <row r="912" ht="15.75" customHeight="1">
      <c r="C912" s="470"/>
      <c r="D912" s="470"/>
      <c r="E912" s="470"/>
      <c r="F912" s="470"/>
    </row>
    <row r="913" ht="15.75" customHeight="1">
      <c r="C913" s="470"/>
      <c r="D913" s="470"/>
      <c r="E913" s="470"/>
      <c r="F913" s="470"/>
    </row>
    <row r="914" ht="15.75" customHeight="1">
      <c r="C914" s="470"/>
      <c r="D914" s="470"/>
      <c r="E914" s="470"/>
      <c r="F914" s="470"/>
    </row>
    <row r="915" ht="15.75" customHeight="1">
      <c r="C915" s="470"/>
      <c r="D915" s="470"/>
      <c r="E915" s="470"/>
      <c r="F915" s="470"/>
    </row>
    <row r="916" ht="15.75" customHeight="1">
      <c r="C916" s="470"/>
      <c r="D916" s="470"/>
      <c r="E916" s="470"/>
      <c r="F916" s="470"/>
    </row>
    <row r="917" ht="15.75" customHeight="1">
      <c r="C917" s="470"/>
      <c r="D917" s="470"/>
      <c r="E917" s="470"/>
      <c r="F917" s="470"/>
    </row>
    <row r="918" ht="15.75" customHeight="1">
      <c r="C918" s="470"/>
      <c r="D918" s="470"/>
      <c r="E918" s="470"/>
      <c r="F918" s="470"/>
    </row>
    <row r="919" ht="15.75" customHeight="1">
      <c r="C919" s="470"/>
      <c r="D919" s="470"/>
      <c r="E919" s="470"/>
      <c r="F919" s="470"/>
    </row>
    <row r="920" ht="15.75" customHeight="1">
      <c r="C920" s="470"/>
      <c r="D920" s="470"/>
      <c r="E920" s="470"/>
      <c r="F920" s="470"/>
    </row>
    <row r="921" ht="15.75" customHeight="1">
      <c r="C921" s="470"/>
      <c r="D921" s="470"/>
      <c r="E921" s="470"/>
      <c r="F921" s="470"/>
    </row>
    <row r="922" ht="15.75" customHeight="1">
      <c r="C922" s="470"/>
      <c r="D922" s="470"/>
      <c r="E922" s="470"/>
      <c r="F922" s="470"/>
    </row>
    <row r="923" ht="15.75" customHeight="1">
      <c r="C923" s="470"/>
      <c r="D923" s="470"/>
      <c r="E923" s="470"/>
      <c r="F923" s="470"/>
    </row>
    <row r="924" ht="15.75" customHeight="1">
      <c r="C924" s="470"/>
      <c r="D924" s="470"/>
      <c r="E924" s="470"/>
      <c r="F924" s="470"/>
    </row>
    <row r="925" ht="15.75" customHeight="1">
      <c r="C925" s="470"/>
      <c r="D925" s="470"/>
      <c r="E925" s="470"/>
      <c r="F925" s="470"/>
    </row>
    <row r="926" ht="15.75" customHeight="1">
      <c r="C926" s="470"/>
      <c r="D926" s="470"/>
      <c r="E926" s="470"/>
      <c r="F926" s="470"/>
    </row>
    <row r="927" ht="15.75" customHeight="1">
      <c r="C927" s="470"/>
      <c r="D927" s="470"/>
      <c r="E927" s="470"/>
      <c r="F927" s="470"/>
    </row>
    <row r="928" ht="15.75" customHeight="1">
      <c r="C928" s="470"/>
      <c r="D928" s="470"/>
      <c r="E928" s="470"/>
      <c r="F928" s="470"/>
    </row>
    <row r="929" ht="15.75" customHeight="1">
      <c r="C929" s="470"/>
      <c r="D929" s="470"/>
      <c r="E929" s="470"/>
      <c r="F929" s="470"/>
    </row>
    <row r="930" ht="15.75" customHeight="1">
      <c r="C930" s="470"/>
      <c r="D930" s="470"/>
      <c r="E930" s="470"/>
      <c r="F930" s="470"/>
    </row>
    <row r="931" ht="15.75" customHeight="1">
      <c r="C931" s="470"/>
      <c r="D931" s="470"/>
      <c r="E931" s="470"/>
      <c r="F931" s="470"/>
    </row>
    <row r="932" ht="15.75" customHeight="1">
      <c r="C932" s="470"/>
      <c r="D932" s="470"/>
      <c r="E932" s="470"/>
      <c r="F932" s="470"/>
    </row>
    <row r="933" ht="15.75" customHeight="1">
      <c r="C933" s="470"/>
      <c r="D933" s="470"/>
      <c r="E933" s="470"/>
      <c r="F933" s="470"/>
    </row>
    <row r="934" ht="15.75" customHeight="1">
      <c r="C934" s="470"/>
      <c r="D934" s="470"/>
      <c r="E934" s="470"/>
      <c r="F934" s="470"/>
    </row>
    <row r="935" ht="15.75" customHeight="1">
      <c r="C935" s="470"/>
      <c r="D935" s="470"/>
      <c r="E935" s="470"/>
      <c r="F935" s="470"/>
    </row>
    <row r="936" ht="15.75" customHeight="1">
      <c r="C936" s="470"/>
      <c r="D936" s="470"/>
      <c r="E936" s="470"/>
      <c r="F936" s="470"/>
    </row>
    <row r="937" ht="15.75" customHeight="1">
      <c r="C937" s="470"/>
      <c r="D937" s="470"/>
      <c r="E937" s="470"/>
      <c r="F937" s="470"/>
    </row>
    <row r="938" ht="15.75" customHeight="1">
      <c r="C938" s="470"/>
      <c r="D938" s="470"/>
      <c r="E938" s="470"/>
      <c r="F938" s="470"/>
    </row>
    <row r="939" ht="15.75" customHeight="1">
      <c r="C939" s="470"/>
      <c r="D939" s="470"/>
      <c r="E939" s="470"/>
      <c r="F939" s="470"/>
    </row>
    <row r="940" ht="15.75" customHeight="1">
      <c r="C940" s="470"/>
      <c r="D940" s="470"/>
      <c r="E940" s="470"/>
      <c r="F940" s="470"/>
    </row>
    <row r="941" ht="15.75" customHeight="1">
      <c r="C941" s="470"/>
      <c r="D941" s="470"/>
      <c r="E941" s="470"/>
      <c r="F941" s="470"/>
    </row>
    <row r="942" ht="15.75" customHeight="1">
      <c r="C942" s="470"/>
      <c r="D942" s="470"/>
      <c r="E942" s="470"/>
      <c r="F942" s="470"/>
    </row>
    <row r="943" ht="15.75" customHeight="1">
      <c r="C943" s="470"/>
      <c r="D943" s="470"/>
      <c r="E943" s="470"/>
      <c r="F943" s="470"/>
    </row>
    <row r="944" ht="15.75" customHeight="1">
      <c r="C944" s="470"/>
      <c r="D944" s="470"/>
      <c r="E944" s="470"/>
      <c r="F944" s="470"/>
    </row>
    <row r="945" ht="15.75" customHeight="1">
      <c r="C945" s="470"/>
      <c r="D945" s="470"/>
      <c r="E945" s="470"/>
      <c r="F945" s="470"/>
    </row>
    <row r="946" ht="15.75" customHeight="1">
      <c r="C946" s="470"/>
      <c r="D946" s="470"/>
      <c r="E946" s="470"/>
      <c r="F946" s="470"/>
    </row>
    <row r="947" ht="15.75" customHeight="1">
      <c r="C947" s="470"/>
      <c r="D947" s="470"/>
      <c r="E947" s="470"/>
      <c r="F947" s="470"/>
    </row>
    <row r="948" ht="15.75" customHeight="1">
      <c r="C948" s="470"/>
      <c r="D948" s="470"/>
      <c r="E948" s="470"/>
      <c r="F948" s="470"/>
    </row>
    <row r="949" ht="15.75" customHeight="1">
      <c r="C949" s="470"/>
      <c r="D949" s="470"/>
      <c r="E949" s="470"/>
      <c r="F949" s="470"/>
    </row>
    <row r="950" ht="15.75" customHeight="1">
      <c r="C950" s="470"/>
      <c r="D950" s="470"/>
      <c r="E950" s="470"/>
      <c r="F950" s="470"/>
    </row>
    <row r="951" ht="15.75" customHeight="1">
      <c r="C951" s="470"/>
      <c r="D951" s="470"/>
      <c r="E951" s="470"/>
      <c r="F951" s="470"/>
    </row>
    <row r="952" ht="15.75" customHeight="1">
      <c r="C952" s="470"/>
      <c r="D952" s="470"/>
      <c r="E952" s="470"/>
      <c r="F952" s="470"/>
    </row>
    <row r="953" ht="15.75" customHeight="1">
      <c r="C953" s="470"/>
      <c r="D953" s="470"/>
      <c r="E953" s="470"/>
      <c r="F953" s="470"/>
    </row>
    <row r="954" ht="15.75" customHeight="1">
      <c r="C954" s="470"/>
      <c r="D954" s="470"/>
      <c r="E954" s="470"/>
      <c r="F954" s="470"/>
    </row>
    <row r="955" ht="15.75" customHeight="1">
      <c r="C955" s="470"/>
      <c r="D955" s="470"/>
      <c r="E955" s="470"/>
      <c r="F955" s="470"/>
    </row>
    <row r="956" ht="15.75" customHeight="1">
      <c r="C956" s="470"/>
      <c r="D956" s="470"/>
      <c r="E956" s="470"/>
      <c r="F956" s="470"/>
    </row>
    <row r="957" ht="15.75" customHeight="1">
      <c r="C957" s="470"/>
      <c r="D957" s="470"/>
      <c r="E957" s="470"/>
      <c r="F957" s="470"/>
    </row>
    <row r="958" ht="15.75" customHeight="1">
      <c r="C958" s="470"/>
      <c r="D958" s="470"/>
      <c r="E958" s="470"/>
      <c r="F958" s="470"/>
    </row>
    <row r="959" ht="15.75" customHeight="1">
      <c r="C959" s="470"/>
      <c r="D959" s="470"/>
      <c r="E959" s="470"/>
      <c r="F959" s="470"/>
    </row>
    <row r="960" ht="15.75" customHeight="1">
      <c r="C960" s="470"/>
      <c r="D960" s="470"/>
      <c r="E960" s="470"/>
      <c r="F960" s="470"/>
    </row>
    <row r="961" ht="15.75" customHeight="1">
      <c r="C961" s="470"/>
      <c r="D961" s="470"/>
      <c r="E961" s="470"/>
      <c r="F961" s="470"/>
    </row>
    <row r="962" ht="15.75" customHeight="1">
      <c r="C962" s="470"/>
      <c r="D962" s="470"/>
      <c r="E962" s="470"/>
      <c r="F962" s="470"/>
    </row>
    <row r="963" ht="15.75" customHeight="1">
      <c r="C963" s="470"/>
      <c r="D963" s="470"/>
      <c r="E963" s="470"/>
      <c r="F963" s="470"/>
    </row>
    <row r="964" ht="15.75" customHeight="1">
      <c r="C964" s="470"/>
      <c r="D964" s="470"/>
      <c r="E964" s="470"/>
      <c r="F964" s="470"/>
    </row>
    <row r="965" ht="15.75" customHeight="1">
      <c r="C965" s="470"/>
      <c r="D965" s="470"/>
      <c r="E965" s="470"/>
      <c r="F965" s="470"/>
    </row>
    <row r="966" ht="15.75" customHeight="1">
      <c r="C966" s="470"/>
      <c r="D966" s="470"/>
      <c r="E966" s="470"/>
      <c r="F966" s="470"/>
    </row>
    <row r="967" ht="15.75" customHeight="1">
      <c r="C967" s="470"/>
      <c r="D967" s="470"/>
      <c r="E967" s="470"/>
      <c r="F967" s="470"/>
    </row>
    <row r="968" ht="15.75" customHeight="1">
      <c r="C968" s="470"/>
      <c r="D968" s="470"/>
      <c r="E968" s="470"/>
      <c r="F968" s="470"/>
    </row>
    <row r="969" ht="15.75" customHeight="1">
      <c r="C969" s="470"/>
      <c r="D969" s="470"/>
      <c r="E969" s="470"/>
      <c r="F969" s="470"/>
    </row>
    <row r="970" ht="15.75" customHeight="1">
      <c r="C970" s="470"/>
      <c r="D970" s="470"/>
      <c r="E970" s="470"/>
      <c r="F970" s="470"/>
    </row>
    <row r="971" ht="15.75" customHeight="1">
      <c r="C971" s="470"/>
      <c r="D971" s="470"/>
      <c r="E971" s="470"/>
      <c r="F971" s="470"/>
    </row>
    <row r="972" ht="15.75" customHeight="1">
      <c r="C972" s="470"/>
      <c r="D972" s="470"/>
      <c r="E972" s="470"/>
      <c r="F972" s="470"/>
    </row>
    <row r="973" ht="15.75" customHeight="1">
      <c r="C973" s="470"/>
      <c r="D973" s="470"/>
      <c r="E973" s="470"/>
      <c r="F973" s="470"/>
    </row>
    <row r="974" ht="15.75" customHeight="1">
      <c r="C974" s="470"/>
      <c r="D974" s="470"/>
      <c r="E974" s="470"/>
      <c r="F974" s="470"/>
    </row>
    <row r="975" ht="15.75" customHeight="1">
      <c r="C975" s="470"/>
      <c r="D975" s="470"/>
      <c r="E975" s="470"/>
      <c r="F975" s="470"/>
    </row>
    <row r="976" ht="15.75" customHeight="1">
      <c r="C976" s="470"/>
      <c r="D976" s="470"/>
      <c r="E976" s="470"/>
      <c r="F976" s="470"/>
    </row>
    <row r="977" ht="15.75" customHeight="1">
      <c r="C977" s="470"/>
      <c r="D977" s="470"/>
      <c r="E977" s="470"/>
      <c r="F977" s="470"/>
    </row>
    <row r="978" ht="15.75" customHeight="1">
      <c r="C978" s="470"/>
      <c r="D978" s="470"/>
      <c r="E978" s="470"/>
      <c r="F978" s="470"/>
    </row>
    <row r="979" ht="15.75" customHeight="1">
      <c r="C979" s="470"/>
      <c r="D979" s="470"/>
      <c r="E979" s="470"/>
      <c r="F979" s="470"/>
    </row>
    <row r="980" ht="15.75" customHeight="1">
      <c r="C980" s="470"/>
      <c r="D980" s="470"/>
      <c r="E980" s="470"/>
      <c r="F980" s="470"/>
    </row>
    <row r="981" ht="15.75" customHeight="1">
      <c r="C981" s="470"/>
      <c r="D981" s="470"/>
      <c r="E981" s="470"/>
      <c r="F981" s="470"/>
    </row>
    <row r="982" ht="15.75" customHeight="1">
      <c r="C982" s="470"/>
      <c r="D982" s="470"/>
      <c r="E982" s="470"/>
      <c r="F982" s="470"/>
    </row>
    <row r="983" ht="15.75" customHeight="1">
      <c r="C983" s="470"/>
      <c r="D983" s="470"/>
      <c r="E983" s="470"/>
      <c r="F983" s="470"/>
    </row>
    <row r="984" ht="15.75" customHeight="1">
      <c r="C984" s="470"/>
      <c r="D984" s="470"/>
      <c r="E984" s="470"/>
      <c r="F984" s="470"/>
    </row>
    <row r="985" ht="15.75" customHeight="1">
      <c r="C985" s="470"/>
      <c r="D985" s="470"/>
      <c r="E985" s="470"/>
      <c r="F985" s="470"/>
    </row>
    <row r="986" ht="15.75" customHeight="1">
      <c r="C986" s="470"/>
      <c r="D986" s="470"/>
      <c r="E986" s="470"/>
      <c r="F986" s="470"/>
    </row>
    <row r="987" ht="15.75" customHeight="1">
      <c r="C987" s="470"/>
      <c r="D987" s="470"/>
      <c r="E987" s="470"/>
      <c r="F987" s="470"/>
    </row>
    <row r="988" ht="15.75" customHeight="1">
      <c r="C988" s="470"/>
      <c r="D988" s="470"/>
      <c r="E988" s="470"/>
      <c r="F988" s="470"/>
    </row>
    <row r="989" ht="15.75" customHeight="1">
      <c r="C989" s="470"/>
      <c r="D989" s="470"/>
      <c r="E989" s="470"/>
      <c r="F989" s="470"/>
    </row>
    <row r="990" ht="15.75" customHeight="1">
      <c r="C990" s="470"/>
      <c r="D990" s="470"/>
      <c r="E990" s="470"/>
      <c r="F990" s="470"/>
    </row>
    <row r="991" ht="15.75" customHeight="1">
      <c r="C991" s="470"/>
      <c r="D991" s="470"/>
      <c r="E991" s="470"/>
      <c r="F991" s="470"/>
    </row>
    <row r="992" ht="15.75" customHeight="1">
      <c r="C992" s="470"/>
      <c r="D992" s="470"/>
      <c r="E992" s="470"/>
      <c r="F992" s="470"/>
    </row>
    <row r="993" ht="15.75" customHeight="1">
      <c r="C993" s="470"/>
      <c r="D993" s="470"/>
      <c r="E993" s="470"/>
      <c r="F993" s="470"/>
    </row>
    <row r="994" ht="15.75" customHeight="1">
      <c r="C994" s="470"/>
      <c r="D994" s="470"/>
      <c r="E994" s="470"/>
      <c r="F994" s="470"/>
    </row>
    <row r="995" ht="15.75" customHeight="1">
      <c r="C995" s="470"/>
      <c r="D995" s="470"/>
      <c r="E995" s="470"/>
      <c r="F995" s="470"/>
    </row>
    <row r="996" ht="15.75" customHeight="1">
      <c r="C996" s="470"/>
      <c r="D996" s="470"/>
      <c r="E996" s="470"/>
      <c r="F996" s="470"/>
    </row>
    <row r="997" ht="15.75" customHeight="1">
      <c r="C997" s="470"/>
      <c r="D997" s="470"/>
      <c r="E997" s="470"/>
      <c r="F997" s="470"/>
    </row>
    <row r="998" ht="15.75" customHeight="1">
      <c r="C998" s="470"/>
      <c r="D998" s="470"/>
      <c r="E998" s="470"/>
      <c r="F998" s="470"/>
    </row>
    <row r="999" ht="15.75" customHeight="1">
      <c r="C999" s="470"/>
      <c r="D999" s="470"/>
      <c r="E999" s="470"/>
      <c r="F999" s="470"/>
    </row>
    <row r="1000" ht="15.75" customHeight="1">
      <c r="C1000" s="470"/>
      <c r="D1000" s="470"/>
      <c r="E1000" s="470"/>
      <c r="F1000" s="470"/>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2021-06-16T19:31:37Z</dcterms:created>
  <dc:creator>new user</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0x0101006BA7AACF9096D443AB0CFD64E1A34994</vt:lpwstr>
  </property>
</Properties>
</file>